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749BFB47-B4AF-47C4-BC07-875A6205371A}" xr6:coauthVersionLast="47" xr6:coauthVersionMax="47" xr10:uidLastSave="{00000000-0000-0000-0000-000000000000}"/>
  <bookViews>
    <workbookView xWindow="-120" yWindow="-120" windowWidth="29040" windowHeight="15840" tabRatio="857" xr2:uid="{00000000-000D-0000-FFFF-FFFF00000000}"/>
  </bookViews>
  <sheets>
    <sheet name="Плита ПБ 220 мм" sheetId="1" r:id="rId1"/>
    <sheet name="Плита ПБ 300 мм" sheetId="11" r:id="rId2"/>
    <sheet name="ЖБИ тепло, вода, канализация" sheetId="7" r:id="rId3"/>
    <sheet name=" Перемычки Прогоны" sheetId="12" r:id="rId4"/>
    <sheet name="СВАИ" sheetId="4" r:id="rId5"/>
    <sheet name="ФБС" sheetId="5" r:id="rId6"/>
    <sheet name="Плита дорожная ПДН ПАГ и др" sheetId="6" r:id="rId7"/>
    <sheet name="МиниПрайс-подсказка ПБ" sheetId="9" r:id="rId8"/>
    <sheet name="МиниПрайс-подсказка Сваи" sheetId="10" r:id="rId9"/>
    <sheet name="БЕТОН" sheetId="13" r:id="rId10"/>
  </sheets>
  <definedNames>
    <definedName name="_xlnm._FilterDatabase" localSheetId="2" hidden="1">'ЖБИ тепло, вода, канализация'!$A$1:$I$1313</definedName>
    <definedName name="_xlnm._FilterDatabase" localSheetId="6" hidden="1">'Плита дорожная ПДН ПАГ и др'!$B$13:$I$33</definedName>
    <definedName name="_xlnm._FilterDatabase" localSheetId="0" hidden="1">'Плита ПБ 220 мм'!$B$1:$L$641</definedName>
    <definedName name="_xlnm._FilterDatabase" localSheetId="4" hidden="1">СВАИ!$I$2:$I$227</definedName>
    <definedName name="_xlnm.Print_Titles" localSheetId="6">'Плита дорожная ПДН ПАГ и др'!$12:$13</definedName>
    <definedName name="_xlnm.Print_Titles" localSheetId="0">'Плита ПБ 220 мм'!$12:$13</definedName>
    <definedName name="_xlnm.Print_Titles" localSheetId="4">СВАИ!$12:$13</definedName>
    <definedName name="_xlnm.Print_Area" localSheetId="6">'Плита дорожная ПДН ПАГ и др'!$B$1:$I$36</definedName>
    <definedName name="_xlnm.Print_Area" localSheetId="0">'Плита ПБ 220 мм'!$B$1:$H$631</definedName>
    <definedName name="_xlnm.Print_Area" localSheetId="5">ФБС!$B$1:$I$62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0" i="1" l="1"/>
  <c r="J616" i="1"/>
  <c r="J612" i="1"/>
  <c r="J608" i="1"/>
  <c r="J604" i="1"/>
  <c r="J600" i="1"/>
  <c r="J596" i="1"/>
  <c r="J592" i="1"/>
  <c r="J588" i="1"/>
  <c r="J584" i="1"/>
  <c r="J580" i="1"/>
  <c r="J576" i="1"/>
  <c r="J572" i="1"/>
  <c r="J568" i="1"/>
  <c r="J564" i="1"/>
  <c r="J560" i="1"/>
  <c r="J556" i="1"/>
  <c r="J552" i="1"/>
  <c r="J548" i="1"/>
  <c r="J544" i="1"/>
  <c r="K544" i="1" s="1"/>
  <c r="L544" i="1" s="1"/>
  <c r="J540" i="1"/>
  <c r="J536" i="1"/>
  <c r="J532" i="1"/>
  <c r="J528" i="1"/>
  <c r="K528" i="1" s="1"/>
  <c r="L528" i="1" s="1"/>
  <c r="J524" i="1"/>
  <c r="J520" i="1"/>
  <c r="J516" i="1"/>
  <c r="J512" i="1"/>
  <c r="K512" i="1" s="1"/>
  <c r="L512" i="1" s="1"/>
  <c r="J508" i="1"/>
  <c r="J504" i="1"/>
  <c r="J498" i="1"/>
  <c r="J497" i="1"/>
  <c r="K497" i="1" s="1"/>
  <c r="L497" i="1" s="1"/>
  <c r="J491" i="1"/>
  <c r="J490" i="1"/>
  <c r="J484" i="1"/>
  <c r="J483" i="1"/>
  <c r="K483" i="1" s="1"/>
  <c r="L483" i="1" s="1"/>
  <c r="J477" i="1"/>
  <c r="J476" i="1"/>
  <c r="J470" i="1"/>
  <c r="J469" i="1"/>
  <c r="K469" i="1" s="1"/>
  <c r="L469" i="1" s="1"/>
  <c r="J463" i="1"/>
  <c r="J462" i="1"/>
  <c r="J456" i="1"/>
  <c r="J455" i="1"/>
  <c r="K455" i="1" s="1"/>
  <c r="L455" i="1" s="1"/>
  <c r="J449" i="1"/>
  <c r="J448" i="1"/>
  <c r="J442" i="1"/>
  <c r="J441" i="1"/>
  <c r="K441" i="1" s="1"/>
  <c r="L441" i="1" s="1"/>
  <c r="J435" i="1"/>
  <c r="J434" i="1"/>
  <c r="J428" i="1"/>
  <c r="J427" i="1"/>
  <c r="K427" i="1" s="1"/>
  <c r="L427" i="1" s="1"/>
  <c r="J421" i="1"/>
  <c r="J420" i="1"/>
  <c r="J414" i="1"/>
  <c r="J413" i="1"/>
  <c r="K413" i="1" s="1"/>
  <c r="L413" i="1" s="1"/>
  <c r="J407" i="1"/>
  <c r="J406" i="1"/>
  <c r="J400" i="1"/>
  <c r="J399" i="1"/>
  <c r="K399" i="1" s="1"/>
  <c r="L399" i="1" s="1"/>
  <c r="J393" i="1"/>
  <c r="J392" i="1"/>
  <c r="J386" i="1"/>
  <c r="J385" i="1"/>
  <c r="K385" i="1" s="1"/>
  <c r="L385" i="1" s="1"/>
  <c r="J379" i="1"/>
  <c r="J378" i="1"/>
  <c r="J372" i="1"/>
  <c r="J371" i="1"/>
  <c r="K371" i="1" s="1"/>
  <c r="L371" i="1" s="1"/>
  <c r="J365" i="1"/>
  <c r="J364" i="1"/>
  <c r="J358" i="1"/>
  <c r="J357" i="1"/>
  <c r="K357" i="1" s="1"/>
  <c r="L357" i="1" s="1"/>
  <c r="J351" i="1"/>
  <c r="J350" i="1"/>
  <c r="J344" i="1"/>
  <c r="J343" i="1"/>
  <c r="K343" i="1" s="1"/>
  <c r="L343" i="1" s="1"/>
  <c r="J337" i="1"/>
  <c r="J336" i="1"/>
  <c r="J330" i="1"/>
  <c r="J329" i="1"/>
  <c r="K329" i="1" s="1"/>
  <c r="L329" i="1" s="1"/>
  <c r="J323" i="1"/>
  <c r="J322" i="1"/>
  <c r="J316" i="1"/>
  <c r="J315" i="1"/>
  <c r="K315" i="1" s="1"/>
  <c r="L315" i="1" s="1"/>
  <c r="J309" i="1"/>
  <c r="J308" i="1"/>
  <c r="J302" i="1"/>
  <c r="J301" i="1"/>
  <c r="K301" i="1" s="1"/>
  <c r="L301" i="1" s="1"/>
  <c r="J295" i="1"/>
  <c r="J294" i="1"/>
  <c r="J288" i="1"/>
  <c r="J287" i="1"/>
  <c r="K287" i="1" s="1"/>
  <c r="L287" i="1" s="1"/>
  <c r="J281" i="1"/>
  <c r="J280" i="1"/>
  <c r="J274" i="1"/>
  <c r="J273" i="1"/>
  <c r="K273" i="1" s="1"/>
  <c r="L273" i="1" s="1"/>
  <c r="J267" i="1"/>
  <c r="J266" i="1"/>
  <c r="J260" i="1"/>
  <c r="J259" i="1"/>
  <c r="K259" i="1" s="1"/>
  <c r="L259" i="1" s="1"/>
  <c r="J253" i="1"/>
  <c r="J252" i="1"/>
  <c r="J246" i="1"/>
  <c r="J245" i="1"/>
  <c r="K245" i="1" s="1"/>
  <c r="L245" i="1" s="1"/>
  <c r="J239" i="1"/>
  <c r="J238" i="1"/>
  <c r="J232" i="1"/>
  <c r="J231" i="1"/>
  <c r="K231" i="1" s="1"/>
  <c r="L231" i="1" s="1"/>
  <c r="J225" i="1"/>
  <c r="J224" i="1"/>
  <c r="J218" i="1"/>
  <c r="J217" i="1"/>
  <c r="K217" i="1" s="1"/>
  <c r="L217" i="1" s="1"/>
  <c r="J211" i="1"/>
  <c r="J210" i="1"/>
  <c r="J204" i="1"/>
  <c r="J203" i="1"/>
  <c r="K203" i="1" s="1"/>
  <c r="L203" i="1" s="1"/>
  <c r="J197" i="1"/>
  <c r="J196" i="1"/>
  <c r="J190" i="1"/>
  <c r="J189" i="1"/>
  <c r="K189" i="1" s="1"/>
  <c r="L189" i="1" s="1"/>
  <c r="J183" i="1"/>
  <c r="J182" i="1"/>
  <c r="J176" i="1"/>
  <c r="J175" i="1"/>
  <c r="K175" i="1" s="1"/>
  <c r="L175" i="1" s="1"/>
  <c r="J169" i="1"/>
  <c r="J168" i="1"/>
  <c r="J162" i="1"/>
  <c r="J161" i="1"/>
  <c r="K161" i="1" s="1"/>
  <c r="L161" i="1" s="1"/>
  <c r="J155" i="1"/>
  <c r="J154" i="1"/>
  <c r="J148" i="1"/>
  <c r="J147" i="1"/>
  <c r="K147" i="1" s="1"/>
  <c r="L147" i="1" s="1"/>
  <c r="J141" i="1"/>
  <c r="J140" i="1"/>
  <c r="J134" i="1"/>
  <c r="J133" i="1"/>
  <c r="K133" i="1" s="1"/>
  <c r="L133" i="1" s="1"/>
  <c r="J127" i="1"/>
  <c r="J126" i="1"/>
  <c r="J120" i="1"/>
  <c r="J119" i="1"/>
  <c r="K119" i="1" s="1"/>
  <c r="L119" i="1" s="1"/>
  <c r="J113" i="1"/>
  <c r="J112" i="1"/>
  <c r="J106" i="1"/>
  <c r="J105" i="1"/>
  <c r="K105" i="1" s="1"/>
  <c r="L105" i="1" s="1"/>
  <c r="J99" i="1"/>
  <c r="J98" i="1"/>
  <c r="J92" i="1"/>
  <c r="J91" i="1"/>
  <c r="K91" i="1" s="1"/>
  <c r="L91" i="1" s="1"/>
  <c r="J85" i="1"/>
  <c r="J84" i="1"/>
  <c r="J78" i="1"/>
  <c r="J77" i="1"/>
  <c r="K77" i="1" s="1"/>
  <c r="L77" i="1" s="1"/>
  <c r="J71" i="1"/>
  <c r="J70" i="1"/>
  <c r="J64" i="1"/>
  <c r="J63" i="1"/>
  <c r="K63" i="1" s="1"/>
  <c r="L63" i="1" s="1"/>
  <c r="J57" i="1"/>
  <c r="J56" i="1"/>
  <c r="J50" i="1"/>
  <c r="J49" i="1"/>
  <c r="K49" i="1" s="1"/>
  <c r="L49" i="1" s="1"/>
  <c r="J43" i="1"/>
  <c r="J42" i="1"/>
  <c r="J36" i="1"/>
  <c r="J35" i="1"/>
  <c r="K35" i="1" s="1"/>
  <c r="L35" i="1" s="1"/>
  <c r="J29" i="1"/>
  <c r="J28" i="1"/>
  <c r="J22" i="1"/>
  <c r="J21" i="1"/>
  <c r="J15" i="1"/>
  <c r="J622" i="1"/>
  <c r="J618" i="1"/>
  <c r="J614" i="1"/>
  <c r="J610" i="1"/>
  <c r="K610" i="1" s="1"/>
  <c r="L610" i="1" s="1"/>
  <c r="J606" i="1"/>
  <c r="J602" i="1"/>
  <c r="J598" i="1"/>
  <c r="K598" i="1" s="1"/>
  <c r="L598" i="1" s="1"/>
  <c r="J594" i="1"/>
  <c r="K594" i="1" s="1"/>
  <c r="L594" i="1" s="1"/>
  <c r="J590" i="1"/>
  <c r="J586" i="1"/>
  <c r="J582" i="1"/>
  <c r="K582" i="1" s="1"/>
  <c r="L582" i="1" s="1"/>
  <c r="J578" i="1"/>
  <c r="K578" i="1" s="1"/>
  <c r="L578" i="1" s="1"/>
  <c r="J574" i="1"/>
  <c r="J570" i="1"/>
  <c r="J566" i="1"/>
  <c r="K566" i="1" s="1"/>
  <c r="L566" i="1" s="1"/>
  <c r="J562" i="1"/>
  <c r="K562" i="1" s="1"/>
  <c r="L562" i="1" s="1"/>
  <c r="J558" i="1"/>
  <c r="J554" i="1"/>
  <c r="J550" i="1"/>
  <c r="J546" i="1"/>
  <c r="K546" i="1" s="1"/>
  <c r="L546" i="1" s="1"/>
  <c r="J542" i="1"/>
  <c r="J538" i="1"/>
  <c r="J534" i="1"/>
  <c r="K534" i="1" s="1"/>
  <c r="L534" i="1" s="1"/>
  <c r="J530" i="1"/>
  <c r="K530" i="1" s="1"/>
  <c r="L530" i="1" s="1"/>
  <c r="J526" i="1"/>
  <c r="J522" i="1"/>
  <c r="J518" i="1"/>
  <c r="K518" i="1" s="1"/>
  <c r="L518" i="1" s="1"/>
  <c r="J514" i="1"/>
  <c r="K514" i="1" s="1"/>
  <c r="L514" i="1" s="1"/>
  <c r="J510" i="1"/>
  <c r="J506" i="1"/>
  <c r="J502" i="1"/>
  <c r="J501" i="1"/>
  <c r="K501" i="1" s="1"/>
  <c r="L501" i="1" s="1"/>
  <c r="J495" i="1"/>
  <c r="J494" i="1"/>
  <c r="J488" i="1"/>
  <c r="K488" i="1" s="1"/>
  <c r="L488" i="1" s="1"/>
  <c r="J487" i="1"/>
  <c r="K487" i="1" s="1"/>
  <c r="L487" i="1" s="1"/>
  <c r="J481" i="1"/>
  <c r="J480" i="1"/>
  <c r="J474" i="1"/>
  <c r="K474" i="1" s="1"/>
  <c r="L474" i="1" s="1"/>
  <c r="J473" i="1"/>
  <c r="K473" i="1" s="1"/>
  <c r="L473" i="1" s="1"/>
  <c r="J467" i="1"/>
  <c r="J466" i="1"/>
  <c r="J460" i="1"/>
  <c r="K460" i="1" s="1"/>
  <c r="L460" i="1" s="1"/>
  <c r="J459" i="1"/>
  <c r="J453" i="1"/>
  <c r="J452" i="1"/>
  <c r="J446" i="1"/>
  <c r="K446" i="1" s="1"/>
  <c r="L446" i="1" s="1"/>
  <c r="J445" i="1"/>
  <c r="K445" i="1" s="1"/>
  <c r="L445" i="1" s="1"/>
  <c r="J439" i="1"/>
  <c r="J438" i="1"/>
  <c r="J432" i="1"/>
  <c r="K432" i="1" s="1"/>
  <c r="L432" i="1" s="1"/>
  <c r="J431" i="1"/>
  <c r="K431" i="1" s="1"/>
  <c r="L431" i="1" s="1"/>
  <c r="J425" i="1"/>
  <c r="J424" i="1"/>
  <c r="J418" i="1"/>
  <c r="J417" i="1"/>
  <c r="K417" i="1" s="1"/>
  <c r="L417" i="1" s="1"/>
  <c r="J411" i="1"/>
  <c r="J410" i="1"/>
  <c r="J404" i="1"/>
  <c r="K404" i="1" s="1"/>
  <c r="L404" i="1" s="1"/>
  <c r="J403" i="1"/>
  <c r="K403" i="1" s="1"/>
  <c r="L403" i="1" s="1"/>
  <c r="J397" i="1"/>
  <c r="J396" i="1"/>
  <c r="J390" i="1"/>
  <c r="K390" i="1" s="1"/>
  <c r="L390" i="1" s="1"/>
  <c r="J389" i="1"/>
  <c r="K389" i="1" s="1"/>
  <c r="L389" i="1" s="1"/>
  <c r="J383" i="1"/>
  <c r="J382" i="1"/>
  <c r="J376" i="1"/>
  <c r="K376" i="1" s="1"/>
  <c r="L376" i="1" s="1"/>
  <c r="J375" i="1"/>
  <c r="K375" i="1" s="1"/>
  <c r="L375" i="1" s="1"/>
  <c r="J369" i="1"/>
  <c r="J368" i="1"/>
  <c r="J362" i="1"/>
  <c r="K362" i="1" s="1"/>
  <c r="L362" i="1" s="1"/>
  <c r="J361" i="1"/>
  <c r="K361" i="1" s="1"/>
  <c r="L361" i="1" s="1"/>
  <c r="J355" i="1"/>
  <c r="J354" i="1"/>
  <c r="J348" i="1"/>
  <c r="K348" i="1" s="1"/>
  <c r="L348" i="1" s="1"/>
  <c r="J347" i="1"/>
  <c r="K347" i="1" s="1"/>
  <c r="L347" i="1" s="1"/>
  <c r="J341" i="1"/>
  <c r="J340" i="1"/>
  <c r="J334" i="1"/>
  <c r="K334" i="1" s="1"/>
  <c r="L334" i="1" s="1"/>
  <c r="J333" i="1"/>
  <c r="K333" i="1" s="1"/>
  <c r="L333" i="1" s="1"/>
  <c r="J327" i="1"/>
  <c r="J326" i="1"/>
  <c r="J320" i="1"/>
  <c r="J319" i="1"/>
  <c r="K319" i="1" s="1"/>
  <c r="L319" i="1" s="1"/>
  <c r="J313" i="1"/>
  <c r="J312" i="1"/>
  <c r="J306" i="1"/>
  <c r="K306" i="1" s="1"/>
  <c r="L306" i="1" s="1"/>
  <c r="J305" i="1"/>
  <c r="K305" i="1" s="1"/>
  <c r="L305" i="1" s="1"/>
  <c r="J299" i="1"/>
  <c r="J298" i="1"/>
  <c r="J292" i="1"/>
  <c r="K292" i="1" s="1"/>
  <c r="L292" i="1" s="1"/>
  <c r="J291" i="1"/>
  <c r="K291" i="1" s="1"/>
  <c r="L291" i="1" s="1"/>
  <c r="J285" i="1"/>
  <c r="J284" i="1"/>
  <c r="J278" i="1"/>
  <c r="K278" i="1" s="1"/>
  <c r="L278" i="1" s="1"/>
  <c r="J277" i="1"/>
  <c r="J271" i="1"/>
  <c r="J270" i="1"/>
  <c r="J264" i="1"/>
  <c r="K264" i="1" s="1"/>
  <c r="L264" i="1" s="1"/>
  <c r="J263" i="1"/>
  <c r="K263" i="1" s="1"/>
  <c r="L263" i="1" s="1"/>
  <c r="J257" i="1"/>
  <c r="J256" i="1"/>
  <c r="J250" i="1"/>
  <c r="K250" i="1" s="1"/>
  <c r="L250" i="1" s="1"/>
  <c r="J249" i="1"/>
  <c r="K249" i="1" s="1"/>
  <c r="L249" i="1" s="1"/>
  <c r="J243" i="1"/>
  <c r="J242" i="1"/>
  <c r="J236" i="1"/>
  <c r="K236" i="1" s="1"/>
  <c r="L236" i="1" s="1"/>
  <c r="J235" i="1"/>
  <c r="K235" i="1" s="1"/>
  <c r="L235" i="1" s="1"/>
  <c r="J229" i="1"/>
  <c r="J228" i="1"/>
  <c r="J222" i="1"/>
  <c r="J221" i="1"/>
  <c r="K221" i="1" s="1"/>
  <c r="L221" i="1" s="1"/>
  <c r="J215" i="1"/>
  <c r="J214" i="1"/>
  <c r="J208" i="1"/>
  <c r="K208" i="1" s="1"/>
  <c r="L208" i="1" s="1"/>
  <c r="J207" i="1"/>
  <c r="K207" i="1" s="1"/>
  <c r="L207" i="1" s="1"/>
  <c r="J201" i="1"/>
  <c r="J200" i="1"/>
  <c r="J194" i="1"/>
  <c r="K194" i="1" s="1"/>
  <c r="L194" i="1" s="1"/>
  <c r="J193" i="1"/>
  <c r="J187" i="1"/>
  <c r="J186" i="1"/>
  <c r="J180" i="1"/>
  <c r="K180" i="1" s="1"/>
  <c r="L180" i="1" s="1"/>
  <c r="J179" i="1"/>
  <c r="K179" i="1" s="1"/>
  <c r="L179" i="1" s="1"/>
  <c r="J173" i="1"/>
  <c r="J172" i="1"/>
  <c r="J166" i="1"/>
  <c r="K166" i="1" s="1"/>
  <c r="L166" i="1" s="1"/>
  <c r="J165" i="1"/>
  <c r="K165" i="1" s="1"/>
  <c r="L165" i="1" s="1"/>
  <c r="J159" i="1"/>
  <c r="J158" i="1"/>
  <c r="J152" i="1"/>
  <c r="J151" i="1"/>
  <c r="K151" i="1" s="1"/>
  <c r="L151" i="1" s="1"/>
  <c r="J145" i="1"/>
  <c r="J144" i="1"/>
  <c r="J138" i="1"/>
  <c r="K138" i="1" s="1"/>
  <c r="L138" i="1" s="1"/>
  <c r="J137" i="1"/>
  <c r="K137" i="1" s="1"/>
  <c r="L137" i="1" s="1"/>
  <c r="J131" i="1"/>
  <c r="J130" i="1"/>
  <c r="J124" i="1"/>
  <c r="K124" i="1" s="1"/>
  <c r="L124" i="1" s="1"/>
  <c r="J123" i="1"/>
  <c r="K123" i="1" s="1"/>
  <c r="L123" i="1" s="1"/>
  <c r="J117" i="1"/>
  <c r="J116" i="1"/>
  <c r="J110" i="1"/>
  <c r="K110" i="1" s="1"/>
  <c r="L110" i="1" s="1"/>
  <c r="J109" i="1"/>
  <c r="K109" i="1" s="1"/>
  <c r="L109" i="1" s="1"/>
  <c r="J103" i="1"/>
  <c r="J102" i="1"/>
  <c r="K102" i="1" s="1"/>
  <c r="L102" i="1" s="1"/>
  <c r="J96" i="1"/>
  <c r="K96" i="1" s="1"/>
  <c r="L96" i="1" s="1"/>
  <c r="J95" i="1"/>
  <c r="K95" i="1" s="1"/>
  <c r="L95" i="1" s="1"/>
  <c r="J89" i="1"/>
  <c r="J88" i="1"/>
  <c r="J82" i="1"/>
  <c r="K82" i="1" s="1"/>
  <c r="L82" i="1" s="1"/>
  <c r="J81" i="1"/>
  <c r="K81" i="1" s="1"/>
  <c r="L81" i="1" s="1"/>
  <c r="J75" i="1"/>
  <c r="J74" i="1"/>
  <c r="J68" i="1"/>
  <c r="K68" i="1" s="1"/>
  <c r="L68" i="1" s="1"/>
  <c r="J67" i="1"/>
  <c r="K67" i="1" s="1"/>
  <c r="L67" i="1" s="1"/>
  <c r="J61" i="1"/>
  <c r="J60" i="1"/>
  <c r="J54" i="1"/>
  <c r="K54" i="1" s="1"/>
  <c r="L54" i="1" s="1"/>
  <c r="J53" i="1"/>
  <c r="K53" i="1" s="1"/>
  <c r="L53" i="1" s="1"/>
  <c r="J47" i="1"/>
  <c r="J46" i="1"/>
  <c r="K46" i="1" s="1"/>
  <c r="L46" i="1" s="1"/>
  <c r="J40" i="1"/>
  <c r="K40" i="1" s="1"/>
  <c r="L40" i="1" s="1"/>
  <c r="J39" i="1"/>
  <c r="K39" i="1" s="1"/>
  <c r="L39" i="1" s="1"/>
  <c r="J33" i="1"/>
  <c r="J32" i="1"/>
  <c r="J26" i="1"/>
  <c r="J25" i="1"/>
  <c r="J19" i="1"/>
  <c r="J621" i="1"/>
  <c r="J617" i="1"/>
  <c r="K617" i="1" s="1"/>
  <c r="L617" i="1" s="1"/>
  <c r="J613" i="1"/>
  <c r="K613" i="1" s="1"/>
  <c r="L613" i="1" s="1"/>
  <c r="J609" i="1"/>
  <c r="K609" i="1" s="1"/>
  <c r="L609" i="1" s="1"/>
  <c r="J605" i="1"/>
  <c r="J601" i="1"/>
  <c r="J597" i="1"/>
  <c r="K597" i="1" s="1"/>
  <c r="L597" i="1" s="1"/>
  <c r="J593" i="1"/>
  <c r="K593" i="1" s="1"/>
  <c r="L593" i="1" s="1"/>
  <c r="J589" i="1"/>
  <c r="J585" i="1"/>
  <c r="K585" i="1" s="1"/>
  <c r="L585" i="1" s="1"/>
  <c r="J581" i="1"/>
  <c r="K581" i="1" s="1"/>
  <c r="L581" i="1" s="1"/>
  <c r="J577" i="1"/>
  <c r="K577" i="1" s="1"/>
  <c r="L577" i="1" s="1"/>
  <c r="J573" i="1"/>
  <c r="J569" i="1"/>
  <c r="K569" i="1" s="1"/>
  <c r="L569" i="1" s="1"/>
  <c r="J565" i="1"/>
  <c r="K565" i="1" s="1"/>
  <c r="L565" i="1" s="1"/>
  <c r="J561" i="1"/>
  <c r="K561" i="1" s="1"/>
  <c r="L561" i="1" s="1"/>
  <c r="J557" i="1"/>
  <c r="J553" i="1"/>
  <c r="K553" i="1" s="1"/>
  <c r="L553" i="1" s="1"/>
  <c r="J549" i="1"/>
  <c r="K549" i="1" s="1"/>
  <c r="L549" i="1" s="1"/>
  <c r="J545" i="1"/>
  <c r="K545" i="1" s="1"/>
  <c r="L545" i="1" s="1"/>
  <c r="J541" i="1"/>
  <c r="J537" i="1"/>
  <c r="J533" i="1"/>
  <c r="K533" i="1" s="1"/>
  <c r="L533" i="1" s="1"/>
  <c r="J529" i="1"/>
  <c r="K529" i="1" s="1"/>
  <c r="L529" i="1" s="1"/>
  <c r="J525" i="1"/>
  <c r="J521" i="1"/>
  <c r="K521" i="1" s="1"/>
  <c r="L521" i="1" s="1"/>
  <c r="J517" i="1"/>
  <c r="J513" i="1"/>
  <c r="K513" i="1" s="1"/>
  <c r="L513" i="1" s="1"/>
  <c r="J509" i="1"/>
  <c r="J505" i="1"/>
  <c r="K505" i="1" s="1"/>
  <c r="L505" i="1" s="1"/>
  <c r="J500" i="1"/>
  <c r="K500" i="1" s="1"/>
  <c r="L500" i="1" s="1"/>
  <c r="J499" i="1"/>
  <c r="K499" i="1" s="1"/>
  <c r="L499" i="1" s="1"/>
  <c r="J493" i="1"/>
  <c r="J492" i="1"/>
  <c r="J486" i="1"/>
  <c r="K486" i="1" s="1"/>
  <c r="L486" i="1" s="1"/>
  <c r="J485" i="1"/>
  <c r="K485" i="1" s="1"/>
  <c r="L485" i="1" s="1"/>
  <c r="J479" i="1"/>
  <c r="J478" i="1"/>
  <c r="K478" i="1" s="1"/>
  <c r="L478" i="1" s="1"/>
  <c r="J472" i="1"/>
  <c r="K472" i="1" s="1"/>
  <c r="L472" i="1" s="1"/>
  <c r="J471" i="1"/>
  <c r="K471" i="1" s="1"/>
  <c r="L471" i="1" s="1"/>
  <c r="J465" i="1"/>
  <c r="J464" i="1"/>
  <c r="K464" i="1" s="1"/>
  <c r="L464" i="1" s="1"/>
  <c r="J458" i="1"/>
  <c r="K458" i="1" s="1"/>
  <c r="L458" i="1" s="1"/>
  <c r="J457" i="1"/>
  <c r="K457" i="1" s="1"/>
  <c r="L457" i="1" s="1"/>
  <c r="J451" i="1"/>
  <c r="J450" i="1"/>
  <c r="J444" i="1"/>
  <c r="K444" i="1" s="1"/>
  <c r="L444" i="1" s="1"/>
  <c r="J443" i="1"/>
  <c r="K443" i="1" s="1"/>
  <c r="L443" i="1" s="1"/>
  <c r="J437" i="1"/>
  <c r="J436" i="1"/>
  <c r="K436" i="1" s="1"/>
  <c r="L436" i="1" s="1"/>
  <c r="J430" i="1"/>
  <c r="J429" i="1"/>
  <c r="K429" i="1" s="1"/>
  <c r="L429" i="1" s="1"/>
  <c r="J423" i="1"/>
  <c r="J422" i="1"/>
  <c r="K422" i="1" s="1"/>
  <c r="L422" i="1" s="1"/>
  <c r="J416" i="1"/>
  <c r="K416" i="1" s="1"/>
  <c r="L416" i="1" s="1"/>
  <c r="J415" i="1"/>
  <c r="K415" i="1" s="1"/>
  <c r="L415" i="1" s="1"/>
  <c r="J409" i="1"/>
  <c r="J408" i="1"/>
  <c r="J402" i="1"/>
  <c r="K402" i="1" s="1"/>
  <c r="L402" i="1" s="1"/>
  <c r="J401" i="1"/>
  <c r="K401" i="1" s="1"/>
  <c r="L401" i="1" s="1"/>
  <c r="J395" i="1"/>
  <c r="J394" i="1"/>
  <c r="K394" i="1" s="1"/>
  <c r="L394" i="1" s="1"/>
  <c r="J388" i="1"/>
  <c r="K388" i="1" s="1"/>
  <c r="L388" i="1" s="1"/>
  <c r="J387" i="1"/>
  <c r="K387" i="1" s="1"/>
  <c r="L387" i="1" s="1"/>
  <c r="J381" i="1"/>
  <c r="J380" i="1"/>
  <c r="K380" i="1" s="1"/>
  <c r="L380" i="1" s="1"/>
  <c r="J374" i="1"/>
  <c r="J373" i="1"/>
  <c r="K373" i="1" s="1"/>
  <c r="L373" i="1" s="1"/>
  <c r="J367" i="1"/>
  <c r="J366" i="1"/>
  <c r="J360" i="1"/>
  <c r="K360" i="1" s="1"/>
  <c r="L360" i="1" s="1"/>
  <c r="J359" i="1"/>
  <c r="K359" i="1" s="1"/>
  <c r="L359" i="1" s="1"/>
  <c r="J353" i="1"/>
  <c r="J352" i="1"/>
  <c r="K352" i="1" s="1"/>
  <c r="L352" i="1" s="1"/>
  <c r="J346" i="1"/>
  <c r="K346" i="1" s="1"/>
  <c r="L346" i="1" s="1"/>
  <c r="J345" i="1"/>
  <c r="K345" i="1" s="1"/>
  <c r="L345" i="1" s="1"/>
  <c r="J339" i="1"/>
  <c r="J338" i="1"/>
  <c r="K338" i="1" s="1"/>
  <c r="L338" i="1" s="1"/>
  <c r="J332" i="1"/>
  <c r="K332" i="1" s="1"/>
  <c r="L332" i="1" s="1"/>
  <c r="J331" i="1"/>
  <c r="K331" i="1" s="1"/>
  <c r="L331" i="1" s="1"/>
  <c r="J325" i="1"/>
  <c r="J324" i="1"/>
  <c r="K324" i="1" s="1"/>
  <c r="L324" i="1" s="1"/>
  <c r="J318" i="1"/>
  <c r="K318" i="1" s="1"/>
  <c r="L318" i="1" s="1"/>
  <c r="J317" i="1"/>
  <c r="K317" i="1" s="1"/>
  <c r="L317" i="1" s="1"/>
  <c r="J311" i="1"/>
  <c r="J310" i="1"/>
  <c r="J304" i="1"/>
  <c r="K304" i="1" s="1"/>
  <c r="L304" i="1" s="1"/>
  <c r="J303" i="1"/>
  <c r="K303" i="1" s="1"/>
  <c r="L303" i="1" s="1"/>
  <c r="J297" i="1"/>
  <c r="J296" i="1"/>
  <c r="K296" i="1" s="1"/>
  <c r="L296" i="1" s="1"/>
  <c r="J290" i="1"/>
  <c r="K290" i="1" s="1"/>
  <c r="L290" i="1" s="1"/>
  <c r="J289" i="1"/>
  <c r="K289" i="1" s="1"/>
  <c r="L289" i="1" s="1"/>
  <c r="J283" i="1"/>
  <c r="J282" i="1"/>
  <c r="K282" i="1" s="1"/>
  <c r="L282" i="1" s="1"/>
  <c r="J276" i="1"/>
  <c r="K276" i="1" s="1"/>
  <c r="L276" i="1" s="1"/>
  <c r="J275" i="1"/>
  <c r="K275" i="1" s="1"/>
  <c r="L275" i="1" s="1"/>
  <c r="J269" i="1"/>
  <c r="J268" i="1"/>
  <c r="J262" i="1"/>
  <c r="K262" i="1" s="1"/>
  <c r="L262" i="1" s="1"/>
  <c r="J261" i="1"/>
  <c r="K261" i="1" s="1"/>
  <c r="L261" i="1" s="1"/>
  <c r="J255" i="1"/>
  <c r="J254" i="1"/>
  <c r="K254" i="1" s="1"/>
  <c r="L254" i="1" s="1"/>
  <c r="J248" i="1"/>
  <c r="K248" i="1" s="1"/>
  <c r="L248" i="1" s="1"/>
  <c r="J247" i="1"/>
  <c r="K247" i="1" s="1"/>
  <c r="L247" i="1" s="1"/>
  <c r="J241" i="1"/>
  <c r="J240" i="1"/>
  <c r="K240" i="1" s="1"/>
  <c r="L240" i="1" s="1"/>
  <c r="J234" i="1"/>
  <c r="K234" i="1" s="1"/>
  <c r="L234" i="1" s="1"/>
  <c r="J233" i="1"/>
  <c r="K233" i="1" s="1"/>
  <c r="L233" i="1" s="1"/>
  <c r="J227" i="1"/>
  <c r="J226" i="1"/>
  <c r="K226" i="1" s="1"/>
  <c r="L226" i="1" s="1"/>
  <c r="J220" i="1"/>
  <c r="J219" i="1"/>
  <c r="K219" i="1" s="1"/>
  <c r="L219" i="1" s="1"/>
  <c r="J213" i="1"/>
  <c r="J212" i="1"/>
  <c r="K212" i="1" s="1"/>
  <c r="L212" i="1" s="1"/>
  <c r="J206" i="1"/>
  <c r="K206" i="1" s="1"/>
  <c r="L206" i="1" s="1"/>
  <c r="J205" i="1"/>
  <c r="K205" i="1" s="1"/>
  <c r="L205" i="1" s="1"/>
  <c r="J199" i="1"/>
  <c r="J198" i="1"/>
  <c r="K198" i="1" s="1"/>
  <c r="L198" i="1" s="1"/>
  <c r="J192" i="1"/>
  <c r="K192" i="1" s="1"/>
  <c r="L192" i="1" s="1"/>
  <c r="J191" i="1"/>
  <c r="K191" i="1" s="1"/>
  <c r="L191" i="1" s="1"/>
  <c r="J185" i="1"/>
  <c r="J184" i="1"/>
  <c r="J178" i="1"/>
  <c r="K178" i="1" s="1"/>
  <c r="L178" i="1" s="1"/>
  <c r="J177" i="1"/>
  <c r="K177" i="1" s="1"/>
  <c r="L177" i="1" s="1"/>
  <c r="J171" i="1"/>
  <c r="J170" i="1"/>
  <c r="K170" i="1" s="1"/>
  <c r="L170" i="1" s="1"/>
  <c r="J164" i="1"/>
  <c r="J163" i="1"/>
  <c r="K163" i="1" s="1"/>
  <c r="L163" i="1" s="1"/>
  <c r="J157" i="1"/>
  <c r="J156" i="1"/>
  <c r="K156" i="1" s="1"/>
  <c r="L156" i="1" s="1"/>
  <c r="J150" i="1"/>
  <c r="K150" i="1" s="1"/>
  <c r="L150" i="1" s="1"/>
  <c r="J149" i="1"/>
  <c r="K149" i="1" s="1"/>
  <c r="L149" i="1" s="1"/>
  <c r="J143" i="1"/>
  <c r="J142" i="1"/>
  <c r="J136" i="1"/>
  <c r="K136" i="1" s="1"/>
  <c r="L136" i="1" s="1"/>
  <c r="J135" i="1"/>
  <c r="K135" i="1" s="1"/>
  <c r="L135" i="1" s="1"/>
  <c r="J129" i="1"/>
  <c r="J128" i="1"/>
  <c r="K128" i="1" s="1"/>
  <c r="L128" i="1" s="1"/>
  <c r="J122" i="1"/>
  <c r="K122" i="1" s="1"/>
  <c r="L122" i="1" s="1"/>
  <c r="J121" i="1"/>
  <c r="K121" i="1" s="1"/>
  <c r="L121" i="1" s="1"/>
  <c r="J115" i="1"/>
  <c r="J114" i="1"/>
  <c r="K114" i="1" s="1"/>
  <c r="L114" i="1" s="1"/>
  <c r="J108" i="1"/>
  <c r="K108" i="1" s="1"/>
  <c r="L108" i="1" s="1"/>
  <c r="J107" i="1"/>
  <c r="K107" i="1" s="1"/>
  <c r="L107" i="1" s="1"/>
  <c r="J101" i="1"/>
  <c r="J100" i="1"/>
  <c r="K100" i="1" s="1"/>
  <c r="L100" i="1" s="1"/>
  <c r="J94" i="1"/>
  <c r="J93" i="1"/>
  <c r="K93" i="1" s="1"/>
  <c r="L93" i="1" s="1"/>
  <c r="J87" i="1"/>
  <c r="J86" i="1"/>
  <c r="J80" i="1"/>
  <c r="K80" i="1" s="1"/>
  <c r="L80" i="1" s="1"/>
  <c r="J79" i="1"/>
  <c r="K79" i="1" s="1"/>
  <c r="L79" i="1" s="1"/>
  <c r="J73" i="1"/>
  <c r="J72" i="1"/>
  <c r="K72" i="1" s="1"/>
  <c r="L72" i="1" s="1"/>
  <c r="J66" i="1"/>
  <c r="K66" i="1" s="1"/>
  <c r="L66" i="1" s="1"/>
  <c r="J65" i="1"/>
  <c r="K65" i="1" s="1"/>
  <c r="L65" i="1" s="1"/>
  <c r="J59" i="1"/>
  <c r="J58" i="1"/>
  <c r="K58" i="1" s="1"/>
  <c r="L58" i="1" s="1"/>
  <c r="J52" i="1"/>
  <c r="K52" i="1" s="1"/>
  <c r="L52" i="1" s="1"/>
  <c r="J51" i="1"/>
  <c r="K51" i="1" s="1"/>
  <c r="L51" i="1" s="1"/>
  <c r="J45" i="1"/>
  <c r="J44" i="1"/>
  <c r="K44" i="1" s="1"/>
  <c r="L44" i="1" s="1"/>
  <c r="J38" i="1"/>
  <c r="K38" i="1" s="1"/>
  <c r="L38" i="1" s="1"/>
  <c r="J37" i="1"/>
  <c r="K37" i="1" s="1"/>
  <c r="L37" i="1" s="1"/>
  <c r="J31" i="1"/>
  <c r="J30" i="1"/>
  <c r="K30" i="1" s="1"/>
  <c r="L30" i="1" s="1"/>
  <c r="J24" i="1"/>
  <c r="K24" i="1" s="1"/>
  <c r="L24" i="1" s="1"/>
  <c r="J23" i="1"/>
  <c r="K23" i="1" s="1"/>
  <c r="L23" i="1" s="1"/>
  <c r="J17" i="1"/>
  <c r="H624" i="1"/>
  <c r="K620" i="1"/>
  <c r="L620" i="1" s="1"/>
  <c r="K616" i="1"/>
  <c r="L616" i="1" s="1"/>
  <c r="K612" i="1"/>
  <c r="L612" i="1" s="1"/>
  <c r="K608" i="1"/>
  <c r="L608" i="1" s="1"/>
  <c r="K604" i="1"/>
  <c r="L604" i="1" s="1"/>
  <c r="K600" i="1"/>
  <c r="L600" i="1" s="1"/>
  <c r="K596" i="1"/>
  <c r="L596" i="1" s="1"/>
  <c r="K592" i="1"/>
  <c r="L592" i="1" s="1"/>
  <c r="K588" i="1"/>
  <c r="L588" i="1" s="1"/>
  <c r="K584" i="1"/>
  <c r="L584" i="1" s="1"/>
  <c r="K580" i="1"/>
  <c r="L580" i="1" s="1"/>
  <c r="K576" i="1"/>
  <c r="L576" i="1" s="1"/>
  <c r="K572" i="1"/>
  <c r="L572" i="1" s="1"/>
  <c r="K568" i="1"/>
  <c r="L568" i="1" s="1"/>
  <c r="K564" i="1"/>
  <c r="L564" i="1" s="1"/>
  <c r="K560" i="1"/>
  <c r="L560" i="1" s="1"/>
  <c r="K556" i="1"/>
  <c r="L556" i="1" s="1"/>
  <c r="K548" i="1"/>
  <c r="L548" i="1" s="1"/>
  <c r="K540" i="1"/>
  <c r="L540" i="1" s="1"/>
  <c r="K536" i="1"/>
  <c r="L536" i="1" s="1"/>
  <c r="K532" i="1"/>
  <c r="L532" i="1" s="1"/>
  <c r="K524" i="1"/>
  <c r="L524" i="1" s="1"/>
  <c r="K520" i="1"/>
  <c r="L520" i="1" s="1"/>
  <c r="K516" i="1"/>
  <c r="L516" i="1" s="1"/>
  <c r="K508" i="1"/>
  <c r="L508" i="1" s="1"/>
  <c r="K504" i="1"/>
  <c r="L504" i="1" s="1"/>
  <c r="K498" i="1"/>
  <c r="L498" i="1" s="1"/>
  <c r="K491" i="1"/>
  <c r="L491" i="1" s="1"/>
  <c r="K490" i="1"/>
  <c r="L490" i="1" s="1"/>
  <c r="K484" i="1"/>
  <c r="L484" i="1" s="1"/>
  <c r="K477" i="1"/>
  <c r="L477" i="1" s="1"/>
  <c r="K476" i="1"/>
  <c r="L476" i="1" s="1"/>
  <c r="K470" i="1"/>
  <c r="L470" i="1" s="1"/>
  <c r="K463" i="1"/>
  <c r="L463" i="1" s="1"/>
  <c r="K462" i="1"/>
  <c r="L462" i="1" s="1"/>
  <c r="K456" i="1"/>
  <c r="L456" i="1" s="1"/>
  <c r="K449" i="1"/>
  <c r="L449" i="1" s="1"/>
  <c r="K448" i="1"/>
  <c r="L448" i="1" s="1"/>
  <c r="K442" i="1"/>
  <c r="L442" i="1" s="1"/>
  <c r="K435" i="1"/>
  <c r="L435" i="1" s="1"/>
  <c r="K434" i="1"/>
  <c r="L434" i="1" s="1"/>
  <c r="K428" i="1"/>
  <c r="L428" i="1" s="1"/>
  <c r="K421" i="1"/>
  <c r="L421" i="1" s="1"/>
  <c r="K420" i="1"/>
  <c r="L420" i="1" s="1"/>
  <c r="K414" i="1"/>
  <c r="L414" i="1" s="1"/>
  <c r="K407" i="1"/>
  <c r="L407" i="1" s="1"/>
  <c r="K406" i="1"/>
  <c r="L406" i="1" s="1"/>
  <c r="K400" i="1"/>
  <c r="L400" i="1" s="1"/>
  <c r="K393" i="1"/>
  <c r="L393" i="1" s="1"/>
  <c r="K392" i="1"/>
  <c r="L392" i="1" s="1"/>
  <c r="K386" i="1"/>
  <c r="L386" i="1" s="1"/>
  <c r="K379" i="1"/>
  <c r="L379" i="1" s="1"/>
  <c r="K378" i="1"/>
  <c r="L378" i="1" s="1"/>
  <c r="K372" i="1"/>
  <c r="L372" i="1" s="1"/>
  <c r="K365" i="1"/>
  <c r="L365" i="1" s="1"/>
  <c r="K364" i="1"/>
  <c r="L364" i="1" s="1"/>
  <c r="K358" i="1"/>
  <c r="L358" i="1" s="1"/>
  <c r="K351" i="1"/>
  <c r="L351" i="1" s="1"/>
  <c r="K350" i="1"/>
  <c r="L350" i="1" s="1"/>
  <c r="K344" i="1"/>
  <c r="L344" i="1" s="1"/>
  <c r="K337" i="1"/>
  <c r="L337" i="1" s="1"/>
  <c r="K336" i="1"/>
  <c r="L336" i="1" s="1"/>
  <c r="K330" i="1"/>
  <c r="L330" i="1" s="1"/>
  <c r="K323" i="1"/>
  <c r="L323" i="1" s="1"/>
  <c r="K322" i="1"/>
  <c r="L322" i="1" s="1"/>
  <c r="K316" i="1"/>
  <c r="L316" i="1" s="1"/>
  <c r="K309" i="1"/>
  <c r="L309" i="1" s="1"/>
  <c r="K308" i="1"/>
  <c r="L308" i="1" s="1"/>
  <c r="K302" i="1"/>
  <c r="L302" i="1" s="1"/>
  <c r="K295" i="1"/>
  <c r="L295" i="1" s="1"/>
  <c r="K294" i="1"/>
  <c r="L294" i="1" s="1"/>
  <c r="K288" i="1"/>
  <c r="L288" i="1" s="1"/>
  <c r="K281" i="1"/>
  <c r="L281" i="1" s="1"/>
  <c r="K280" i="1"/>
  <c r="L280" i="1" s="1"/>
  <c r="K274" i="1"/>
  <c r="L274" i="1" s="1"/>
  <c r="K267" i="1"/>
  <c r="L267" i="1" s="1"/>
  <c r="K266" i="1"/>
  <c r="L266" i="1" s="1"/>
  <c r="K260" i="1"/>
  <c r="L260" i="1" s="1"/>
  <c r="K253" i="1"/>
  <c r="L253" i="1" s="1"/>
  <c r="K252" i="1"/>
  <c r="L252" i="1" s="1"/>
  <c r="K246" i="1"/>
  <c r="L246" i="1" s="1"/>
  <c r="K239" i="1"/>
  <c r="L239" i="1" s="1"/>
  <c r="K238" i="1"/>
  <c r="L238" i="1" s="1"/>
  <c r="K232" i="1"/>
  <c r="L232" i="1" s="1"/>
  <c r="K225" i="1"/>
  <c r="L225" i="1" s="1"/>
  <c r="K224" i="1"/>
  <c r="L224" i="1" s="1"/>
  <c r="K218" i="1"/>
  <c r="L218" i="1" s="1"/>
  <c r="K211" i="1"/>
  <c r="L211" i="1" s="1"/>
  <c r="K210" i="1"/>
  <c r="L210" i="1" s="1"/>
  <c r="K204" i="1"/>
  <c r="L204" i="1" s="1"/>
  <c r="K197" i="1"/>
  <c r="L197" i="1" s="1"/>
  <c r="K196" i="1"/>
  <c r="L196" i="1" s="1"/>
  <c r="K190" i="1"/>
  <c r="L190" i="1" s="1"/>
  <c r="K183" i="1"/>
  <c r="L183" i="1" s="1"/>
  <c r="K182" i="1"/>
  <c r="L182" i="1" s="1"/>
  <c r="K176" i="1"/>
  <c r="L176" i="1" s="1"/>
  <c r="K169" i="1"/>
  <c r="L169" i="1" s="1"/>
  <c r="K168" i="1"/>
  <c r="L168" i="1" s="1"/>
  <c r="K162" i="1"/>
  <c r="L162" i="1" s="1"/>
  <c r="K155" i="1"/>
  <c r="L155" i="1" s="1"/>
  <c r="K154" i="1"/>
  <c r="L154" i="1" s="1"/>
  <c r="K148" i="1"/>
  <c r="L148" i="1" s="1"/>
  <c r="K141" i="1"/>
  <c r="L141" i="1" s="1"/>
  <c r="K140" i="1"/>
  <c r="L140" i="1" s="1"/>
  <c r="K134" i="1"/>
  <c r="L134" i="1" s="1"/>
  <c r="K127" i="1"/>
  <c r="L127" i="1" s="1"/>
  <c r="K126" i="1"/>
  <c r="L126" i="1" s="1"/>
  <c r="K120" i="1"/>
  <c r="L120" i="1" s="1"/>
  <c r="K113" i="1"/>
  <c r="L113" i="1" s="1"/>
  <c r="K112" i="1"/>
  <c r="L112" i="1" s="1"/>
  <c r="K106" i="1"/>
  <c r="L106" i="1" s="1"/>
  <c r="K99" i="1"/>
  <c r="L99" i="1" s="1"/>
  <c r="K98" i="1"/>
  <c r="L98" i="1" s="1"/>
  <c r="K92" i="1"/>
  <c r="L92" i="1" s="1"/>
  <c r="K85" i="1"/>
  <c r="L85" i="1" s="1"/>
  <c r="K84" i="1"/>
  <c r="L84" i="1" s="1"/>
  <c r="K78" i="1"/>
  <c r="L78" i="1" s="1"/>
  <c r="K71" i="1"/>
  <c r="L71" i="1" s="1"/>
  <c r="K70" i="1"/>
  <c r="L70" i="1" s="1"/>
  <c r="K64" i="1"/>
  <c r="L64" i="1" s="1"/>
  <c r="K57" i="1"/>
  <c r="L57" i="1" s="1"/>
  <c r="K56" i="1"/>
  <c r="L56" i="1" s="1"/>
  <c r="K50" i="1"/>
  <c r="L50" i="1" s="1"/>
  <c r="K43" i="1"/>
  <c r="L43" i="1" s="1"/>
  <c r="K42" i="1"/>
  <c r="L42" i="1" s="1"/>
  <c r="K36" i="1"/>
  <c r="L36" i="1" s="1"/>
  <c r="K15" i="1"/>
  <c r="L15" i="1" s="1"/>
  <c r="K552" i="1"/>
  <c r="L552" i="1" s="1"/>
  <c r="J14" i="1"/>
  <c r="K14" i="1" s="1"/>
  <c r="L14" i="1" s="1"/>
  <c r="K45" i="1"/>
  <c r="L45" i="1" s="1"/>
  <c r="K47" i="1"/>
  <c r="L47" i="1" s="1"/>
  <c r="K59" i="1"/>
  <c r="L59" i="1" s="1"/>
  <c r="K60" i="1"/>
  <c r="L60" i="1" s="1"/>
  <c r="K61" i="1"/>
  <c r="L61" i="1" s="1"/>
  <c r="K73" i="1"/>
  <c r="L73" i="1" s="1"/>
  <c r="K74" i="1"/>
  <c r="L74" i="1" s="1"/>
  <c r="K75" i="1"/>
  <c r="L75" i="1" s="1"/>
  <c r="K86" i="1"/>
  <c r="L86" i="1" s="1"/>
  <c r="K87" i="1"/>
  <c r="L87" i="1" s="1"/>
  <c r="K88" i="1"/>
  <c r="L88" i="1" s="1"/>
  <c r="K89" i="1"/>
  <c r="L89" i="1" s="1"/>
  <c r="K94" i="1"/>
  <c r="L94" i="1" s="1"/>
  <c r="K101" i="1"/>
  <c r="L101" i="1" s="1"/>
  <c r="K103" i="1"/>
  <c r="L103" i="1" s="1"/>
  <c r="K115" i="1"/>
  <c r="L115" i="1" s="1"/>
  <c r="K116" i="1"/>
  <c r="L116" i="1" s="1"/>
  <c r="K117" i="1"/>
  <c r="L117" i="1" s="1"/>
  <c r="K129" i="1"/>
  <c r="L129" i="1" s="1"/>
  <c r="K130" i="1"/>
  <c r="L130" i="1" s="1"/>
  <c r="K131" i="1"/>
  <c r="L131" i="1" s="1"/>
  <c r="K142" i="1"/>
  <c r="L142" i="1" s="1"/>
  <c r="K143" i="1"/>
  <c r="L143" i="1" s="1"/>
  <c r="K144" i="1"/>
  <c r="L144" i="1" s="1"/>
  <c r="K145" i="1"/>
  <c r="L145" i="1" s="1"/>
  <c r="K152" i="1"/>
  <c r="L152" i="1" s="1"/>
  <c r="K157" i="1"/>
  <c r="L157" i="1" s="1"/>
  <c r="K158" i="1"/>
  <c r="L158" i="1" s="1"/>
  <c r="K159" i="1"/>
  <c r="L159" i="1" s="1"/>
  <c r="K164" i="1"/>
  <c r="L164" i="1" s="1"/>
  <c r="K171" i="1"/>
  <c r="L171" i="1" s="1"/>
  <c r="K172" i="1"/>
  <c r="L172" i="1" s="1"/>
  <c r="K173" i="1"/>
  <c r="L173" i="1" s="1"/>
  <c r="K184" i="1"/>
  <c r="L184" i="1" s="1"/>
  <c r="K185" i="1"/>
  <c r="L185" i="1" s="1"/>
  <c r="K186" i="1"/>
  <c r="L186" i="1" s="1"/>
  <c r="K187" i="1"/>
  <c r="L187" i="1" s="1"/>
  <c r="K193" i="1"/>
  <c r="L193" i="1" s="1"/>
  <c r="K199" i="1"/>
  <c r="L199" i="1" s="1"/>
  <c r="K200" i="1"/>
  <c r="L200" i="1" s="1"/>
  <c r="K201" i="1"/>
  <c r="L201" i="1" s="1"/>
  <c r="K213" i="1"/>
  <c r="L213" i="1" s="1"/>
  <c r="K214" i="1"/>
  <c r="L214" i="1" s="1"/>
  <c r="K215" i="1"/>
  <c r="L215" i="1" s="1"/>
  <c r="K220" i="1"/>
  <c r="L220" i="1" s="1"/>
  <c r="K222" i="1"/>
  <c r="L222" i="1" s="1"/>
  <c r="K227" i="1"/>
  <c r="L227" i="1" s="1"/>
  <c r="K228" i="1"/>
  <c r="L228" i="1" s="1"/>
  <c r="K229" i="1"/>
  <c r="L229" i="1" s="1"/>
  <c r="K241" i="1"/>
  <c r="L241" i="1" s="1"/>
  <c r="K242" i="1"/>
  <c r="L242" i="1" s="1"/>
  <c r="K243" i="1"/>
  <c r="L243" i="1" s="1"/>
  <c r="K255" i="1"/>
  <c r="L255" i="1" s="1"/>
  <c r="K256" i="1"/>
  <c r="L256" i="1" s="1"/>
  <c r="K257" i="1"/>
  <c r="L257" i="1" s="1"/>
  <c r="K268" i="1"/>
  <c r="L268" i="1" s="1"/>
  <c r="K269" i="1"/>
  <c r="L269" i="1" s="1"/>
  <c r="K270" i="1"/>
  <c r="L270" i="1" s="1"/>
  <c r="K271" i="1"/>
  <c r="L271" i="1" s="1"/>
  <c r="K277" i="1"/>
  <c r="L277" i="1" s="1"/>
  <c r="K283" i="1"/>
  <c r="L283" i="1" s="1"/>
  <c r="K284" i="1"/>
  <c r="L284" i="1" s="1"/>
  <c r="K285" i="1"/>
  <c r="L285" i="1" s="1"/>
  <c r="K297" i="1"/>
  <c r="L297" i="1" s="1"/>
  <c r="K298" i="1"/>
  <c r="L298" i="1" s="1"/>
  <c r="K299" i="1"/>
  <c r="L299" i="1" s="1"/>
  <c r="K310" i="1"/>
  <c r="L310" i="1" s="1"/>
  <c r="K311" i="1"/>
  <c r="L311" i="1" s="1"/>
  <c r="K312" i="1"/>
  <c r="L312" i="1" s="1"/>
  <c r="K313" i="1"/>
  <c r="L313" i="1" s="1"/>
  <c r="K320" i="1"/>
  <c r="L320" i="1" s="1"/>
  <c r="K325" i="1"/>
  <c r="L325" i="1" s="1"/>
  <c r="K326" i="1"/>
  <c r="L326" i="1" s="1"/>
  <c r="K327" i="1"/>
  <c r="L327" i="1" s="1"/>
  <c r="K339" i="1"/>
  <c r="L339" i="1" s="1"/>
  <c r="K340" i="1"/>
  <c r="L340" i="1" s="1"/>
  <c r="K341" i="1"/>
  <c r="L341" i="1" s="1"/>
  <c r="K353" i="1"/>
  <c r="L353" i="1" s="1"/>
  <c r="K354" i="1"/>
  <c r="L354" i="1" s="1"/>
  <c r="K355" i="1"/>
  <c r="L355" i="1" s="1"/>
  <c r="K366" i="1"/>
  <c r="L366" i="1" s="1"/>
  <c r="K367" i="1"/>
  <c r="L367" i="1" s="1"/>
  <c r="K368" i="1"/>
  <c r="L368" i="1" s="1"/>
  <c r="K369" i="1"/>
  <c r="L369" i="1" s="1"/>
  <c r="K374" i="1"/>
  <c r="L374" i="1" s="1"/>
  <c r="K381" i="1"/>
  <c r="L381" i="1" s="1"/>
  <c r="K382" i="1"/>
  <c r="L382" i="1" s="1"/>
  <c r="K383" i="1"/>
  <c r="L383" i="1" s="1"/>
  <c r="K395" i="1"/>
  <c r="L395" i="1" s="1"/>
  <c r="K396" i="1"/>
  <c r="L396" i="1" s="1"/>
  <c r="K397" i="1"/>
  <c r="L397" i="1" s="1"/>
  <c r="K408" i="1"/>
  <c r="L408" i="1" s="1"/>
  <c r="K409" i="1"/>
  <c r="L409" i="1" s="1"/>
  <c r="K410" i="1"/>
  <c r="L410" i="1" s="1"/>
  <c r="K411" i="1"/>
  <c r="L411" i="1" s="1"/>
  <c r="K418" i="1"/>
  <c r="L418" i="1" s="1"/>
  <c r="K423" i="1"/>
  <c r="L423" i="1" s="1"/>
  <c r="K424" i="1"/>
  <c r="L424" i="1" s="1"/>
  <c r="K425" i="1"/>
  <c r="L425" i="1" s="1"/>
  <c r="K430" i="1"/>
  <c r="L430" i="1" s="1"/>
  <c r="K437" i="1"/>
  <c r="L437" i="1" s="1"/>
  <c r="K438" i="1"/>
  <c r="L438" i="1" s="1"/>
  <c r="K439" i="1"/>
  <c r="L439" i="1" s="1"/>
  <c r="K450" i="1"/>
  <c r="L450" i="1" s="1"/>
  <c r="K451" i="1"/>
  <c r="L451" i="1" s="1"/>
  <c r="K452" i="1"/>
  <c r="L452" i="1" s="1"/>
  <c r="K453" i="1"/>
  <c r="L453" i="1" s="1"/>
  <c r="K459" i="1"/>
  <c r="L459" i="1" s="1"/>
  <c r="K465" i="1"/>
  <c r="L465" i="1" s="1"/>
  <c r="K466" i="1"/>
  <c r="L466" i="1" s="1"/>
  <c r="K467" i="1"/>
  <c r="L467" i="1" s="1"/>
  <c r="K479" i="1"/>
  <c r="L479" i="1" s="1"/>
  <c r="K480" i="1"/>
  <c r="L480" i="1" s="1"/>
  <c r="K481" i="1"/>
  <c r="L481" i="1" s="1"/>
  <c r="K492" i="1"/>
  <c r="L492" i="1" s="1"/>
  <c r="K493" i="1"/>
  <c r="L493" i="1" s="1"/>
  <c r="K494" i="1"/>
  <c r="L494" i="1" s="1"/>
  <c r="K495" i="1"/>
  <c r="L495" i="1" s="1"/>
  <c r="K502" i="1"/>
  <c r="L502" i="1" s="1"/>
  <c r="K506" i="1"/>
  <c r="L506" i="1" s="1"/>
  <c r="K509" i="1"/>
  <c r="L509" i="1" s="1"/>
  <c r="K510" i="1"/>
  <c r="L510" i="1" s="1"/>
  <c r="K517" i="1"/>
  <c r="L517" i="1" s="1"/>
  <c r="K522" i="1"/>
  <c r="L522" i="1" s="1"/>
  <c r="K525" i="1"/>
  <c r="L525" i="1" s="1"/>
  <c r="K526" i="1"/>
  <c r="L526" i="1" s="1"/>
  <c r="K537" i="1"/>
  <c r="L537" i="1" s="1"/>
  <c r="K538" i="1"/>
  <c r="L538" i="1" s="1"/>
  <c r="K541" i="1"/>
  <c r="L541" i="1" s="1"/>
  <c r="K542" i="1"/>
  <c r="L542" i="1" s="1"/>
  <c r="K550" i="1"/>
  <c r="L550" i="1" s="1"/>
  <c r="K554" i="1"/>
  <c r="L554" i="1" s="1"/>
  <c r="K557" i="1"/>
  <c r="L557" i="1" s="1"/>
  <c r="K558" i="1"/>
  <c r="L558" i="1" s="1"/>
  <c r="K570" i="1"/>
  <c r="L570" i="1" s="1"/>
  <c r="K573" i="1"/>
  <c r="L573" i="1" s="1"/>
  <c r="K574" i="1"/>
  <c r="L574" i="1" s="1"/>
  <c r="K586" i="1"/>
  <c r="L586" i="1" s="1"/>
  <c r="K589" i="1"/>
  <c r="L589" i="1" s="1"/>
  <c r="K590" i="1"/>
  <c r="L590" i="1" s="1"/>
  <c r="K601" i="1"/>
  <c r="L601" i="1" s="1"/>
  <c r="K602" i="1"/>
  <c r="L602" i="1" s="1"/>
  <c r="K605" i="1"/>
  <c r="L605" i="1" s="1"/>
  <c r="K606" i="1"/>
  <c r="L606" i="1" s="1"/>
  <c r="K614" i="1"/>
  <c r="L614" i="1" s="1"/>
  <c r="K618" i="1"/>
  <c r="L618" i="1" s="1"/>
  <c r="K621" i="1"/>
  <c r="L621" i="1" s="1"/>
  <c r="K622" i="1"/>
  <c r="L622" i="1" s="1"/>
  <c r="K31" i="1"/>
  <c r="L31" i="1" s="1"/>
  <c r="K32" i="1"/>
  <c r="L32" i="1" s="1"/>
  <c r="K33" i="1"/>
  <c r="L33" i="1" s="1"/>
  <c r="K15" i="5" l="1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K14" i="5"/>
  <c r="J14" i="5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14" i="4"/>
  <c r="H1166" i="7"/>
  <c r="H1167" i="7"/>
  <c r="H1168" i="7"/>
  <c r="H1169" i="7"/>
  <c r="H1136" i="7"/>
  <c r="H1137" i="7"/>
  <c r="H1138" i="7"/>
  <c r="H1139" i="7"/>
  <c r="H1140" i="7"/>
  <c r="H1141" i="7"/>
  <c r="H1142" i="7"/>
  <c r="H1143" i="7"/>
  <c r="H1144" i="7"/>
  <c r="H1145" i="7"/>
  <c r="H1146" i="7"/>
  <c r="H1147" i="7"/>
  <c r="H1148" i="7"/>
  <c r="H1149" i="7"/>
  <c r="H1150" i="7"/>
  <c r="H1151" i="7"/>
  <c r="H1152" i="7"/>
  <c r="H1153" i="7"/>
  <c r="H1154" i="7"/>
  <c r="H1155" i="7"/>
  <c r="H1156" i="7"/>
  <c r="H1157" i="7"/>
  <c r="H1158" i="7"/>
  <c r="H1159" i="7"/>
  <c r="H1160" i="7"/>
  <c r="H1161" i="7"/>
  <c r="H1162" i="7"/>
  <c r="H1163" i="7"/>
  <c r="H1164" i="7"/>
  <c r="H1165" i="7"/>
  <c r="H1135" i="7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J16" i="1" l="1"/>
  <c r="K16" i="1" s="1"/>
  <c r="K17" i="1"/>
  <c r="L17" i="1" s="1"/>
  <c r="J18" i="1"/>
  <c r="K18" i="1" s="1"/>
  <c r="L18" i="1" s="1"/>
  <c r="K19" i="1"/>
  <c r="L19" i="1" s="1"/>
  <c r="K21" i="1"/>
  <c r="L21" i="1" s="1"/>
  <c r="K22" i="1"/>
  <c r="L22" i="1" s="1"/>
  <c r="K25" i="1"/>
  <c r="L25" i="1" s="1"/>
  <c r="K26" i="1"/>
  <c r="L26" i="1" s="1"/>
  <c r="K28" i="1"/>
  <c r="L28" i="1" s="1"/>
  <c r="K29" i="1"/>
  <c r="L29" i="1" s="1"/>
  <c r="L16" i="1" l="1"/>
  <c r="L624" i="1" s="1"/>
</calcChain>
</file>

<file path=xl/sharedStrings.xml><?xml version="1.0" encoding="utf-8"?>
<sst xmlns="http://schemas.openxmlformats.org/spreadsheetml/2006/main" count="5790" uniqueCount="2620">
  <si>
    <t>Наименование</t>
  </si>
  <si>
    <t>Класс бетона</t>
  </si>
  <si>
    <t>Размеры, мм</t>
  </si>
  <si>
    <t>Вес, кг</t>
  </si>
  <si>
    <t>Цена, Руб.</t>
  </si>
  <si>
    <t>Длина</t>
  </si>
  <si>
    <t>Ширина</t>
  </si>
  <si>
    <t>Высота</t>
  </si>
  <si>
    <t>ПБ 15-12-8</t>
  </si>
  <si>
    <t>B25</t>
  </si>
  <si>
    <t>ПБ 15-12-12,5</t>
  </si>
  <si>
    <t>ПБ 15-15-8</t>
  </si>
  <si>
    <t>ПБ 15-15-12,5</t>
  </si>
  <si>
    <t>ПБ 16-12-8</t>
  </si>
  <si>
    <t>ПБ 16-12-12,5</t>
  </si>
  <si>
    <t>ПБ 16-15-8</t>
  </si>
  <si>
    <t>ПБ 16-15-12,5</t>
  </si>
  <si>
    <t>ПБ 17-12-8</t>
  </si>
  <si>
    <t>ПБ 17-12-12,5</t>
  </si>
  <si>
    <t>ПБ 17-15-8</t>
  </si>
  <si>
    <t>ПБ 17-15-12,5</t>
  </si>
  <si>
    <t>ПБ 18-12-8</t>
  </si>
  <si>
    <t>ПБ 18-12-12,5</t>
  </si>
  <si>
    <t>ПБ 18-15-8</t>
  </si>
  <si>
    <t>ПБ 18-15-12,5</t>
  </si>
  <si>
    <t>ПБ 19-12-8</t>
  </si>
  <si>
    <t>ПБ 19-12-12,5</t>
  </si>
  <si>
    <t>ПБ 19-15-8</t>
  </si>
  <si>
    <t>ПБ 19-15-12,5</t>
  </si>
  <si>
    <t>ПБ 20-12-8</t>
  </si>
  <si>
    <t>ПБ 20-12-12,5</t>
  </si>
  <si>
    <t>ПБ 20-15-8</t>
  </si>
  <si>
    <t>ПБ 20-15-12,5</t>
  </si>
  <si>
    <t>ПБ 21-12-8</t>
  </si>
  <si>
    <t>ПБ 21-12-12,5</t>
  </si>
  <si>
    <t>ПБ 21-15-8</t>
  </si>
  <si>
    <t>ПБ 21-15-12,5</t>
  </si>
  <si>
    <t>ПБ 22-12-8</t>
  </si>
  <si>
    <t>ПБ 22-12-12,5</t>
  </si>
  <si>
    <t>ПБ 22-15-8</t>
  </si>
  <si>
    <t>ПБ 22-15-12,5</t>
  </si>
  <si>
    <t>ПБ 23-12-8</t>
  </si>
  <si>
    <t>ПБ 23-12-12,5</t>
  </si>
  <si>
    <t>ПБ 23-15-8</t>
  </si>
  <si>
    <t>ПБ 23-15-12,5</t>
  </si>
  <si>
    <t>ПБ 24-12-8</t>
  </si>
  <si>
    <t>ПБ 24-12-12,5</t>
  </si>
  <si>
    <t>ПБ 24-15-8</t>
  </si>
  <si>
    <t>ПБ 24-15-12,5</t>
  </si>
  <si>
    <t>ПБ 25-12-8</t>
  </si>
  <si>
    <t>ПБ 25-12-12,5</t>
  </si>
  <si>
    <t>ПБ 25-15-8</t>
  </si>
  <si>
    <t>ПБ 25-15-12,5</t>
  </si>
  <si>
    <t>ПБ 26-12-8</t>
  </si>
  <si>
    <t>ПБ 26-12-12,5</t>
  </si>
  <si>
    <t>ПБ 26-15-8</t>
  </si>
  <si>
    <t>ПБ 26-15-12,5</t>
  </si>
  <si>
    <t>ПБ 27-12-8</t>
  </si>
  <si>
    <t>ПБ 27-12-12,5</t>
  </si>
  <si>
    <t>ПБ 27-15-8</t>
  </si>
  <si>
    <t>ПБ 27-15-12,5</t>
  </si>
  <si>
    <t>ПБ 28-12-8</t>
  </si>
  <si>
    <t>ПБ 28-12-12,5</t>
  </si>
  <si>
    <t>ПБ 28-15-8</t>
  </si>
  <si>
    <t>ПБ 28-15-12,5</t>
  </si>
  <si>
    <t>ПБ 29-12-8</t>
  </si>
  <si>
    <t>ПБ 29-12-12,5</t>
  </si>
  <si>
    <t>ПБ 29-15-8</t>
  </si>
  <si>
    <t>ПБ 29-15-12,5</t>
  </si>
  <si>
    <t>ПБ 30-12-8</t>
  </si>
  <si>
    <t>ПБ 30-12-12,5</t>
  </si>
  <si>
    <t>ПБ 30-15-8</t>
  </si>
  <si>
    <t>ПБ 30-15-12,5</t>
  </si>
  <si>
    <t>ПБ 31-12-8</t>
  </si>
  <si>
    <t>ПБ 31-12-12,5</t>
  </si>
  <si>
    <t>ПБ 31-15-8</t>
  </si>
  <si>
    <t>ПБ 31-15-12,5</t>
  </si>
  <si>
    <t>ПБ 32-12-8</t>
  </si>
  <si>
    <t>ПБ 32-12-12,5</t>
  </si>
  <si>
    <t>ПБ 32-15-8</t>
  </si>
  <si>
    <t>ПБ 32-15-12,5</t>
  </si>
  <si>
    <t>ПБ 33-12-8</t>
  </si>
  <si>
    <t>ПБ 33-12-12,5</t>
  </si>
  <si>
    <t>ПБ 33-15-8</t>
  </si>
  <si>
    <t>ПБ 33-15-12,5</t>
  </si>
  <si>
    <t>ПБ 34-12-8</t>
  </si>
  <si>
    <t>ПБ 34-12-12,5</t>
  </si>
  <si>
    <t>ПБ 34-15-8</t>
  </si>
  <si>
    <t>ПБ 34-15-12,5</t>
  </si>
  <si>
    <t>ПБ 35-12-8</t>
  </si>
  <si>
    <t>ПБ 35-12-12,5</t>
  </si>
  <si>
    <t>ПБ 35-15-8</t>
  </si>
  <si>
    <t>ПБ 35-15-12,5</t>
  </si>
  <si>
    <t>ПБ 36-12-8</t>
  </si>
  <si>
    <t>ПБ 36-12-12,5</t>
  </si>
  <si>
    <t>ПБ 36-15-8</t>
  </si>
  <si>
    <t>ПБ 36-15-12,5</t>
  </si>
  <si>
    <t>ПБ 37-12-8</t>
  </si>
  <si>
    <t>ПБ 37-12-12,5</t>
  </si>
  <si>
    <t>ПБ 37-15-8</t>
  </si>
  <si>
    <t>ПБ 37-15-12,5</t>
  </si>
  <si>
    <t>ПБ 38-12-8</t>
  </si>
  <si>
    <t>ПБ 38-12-12,5</t>
  </si>
  <si>
    <t>ПБ 38-15-8</t>
  </si>
  <si>
    <t>ПБ 38-15-12,5</t>
  </si>
  <si>
    <t>ПБ 39-12-8</t>
  </si>
  <si>
    <t>ПБ 39-12-12,5</t>
  </si>
  <si>
    <t>ПБ 39-15-8</t>
  </si>
  <si>
    <t>ПБ 39-15-12,5</t>
  </si>
  <si>
    <t>ПБ 40-12-8</t>
  </si>
  <si>
    <t>ПБ 40-12-12,5</t>
  </si>
  <si>
    <t>ПБ 40-15-8</t>
  </si>
  <si>
    <t>ПБ 40-15-12,5</t>
  </si>
  <si>
    <t>ПБ 41-12-8</t>
  </si>
  <si>
    <t>ПБ 41-12-12,5</t>
  </si>
  <si>
    <t>ПБ 41-15-8</t>
  </si>
  <si>
    <t>ПБ 41-15-12,5</t>
  </si>
  <si>
    <t>ПБ 42-12-8</t>
  </si>
  <si>
    <t>ПБ 42-12-12,5</t>
  </si>
  <si>
    <t>ПБ 42-15-8</t>
  </si>
  <si>
    <t>ПБ 42-15-12,5</t>
  </si>
  <si>
    <t>ПБ 43-12-8</t>
  </si>
  <si>
    <t>ПБ 43-12-12,5</t>
  </si>
  <si>
    <t>ПБ 43-15-8</t>
  </si>
  <si>
    <t>ПБ 43-15-12,5</t>
  </si>
  <si>
    <t>ПБ 44-12-8</t>
  </si>
  <si>
    <t>ПБ 44-12-12,5</t>
  </si>
  <si>
    <t>ПБ 44-15-8</t>
  </si>
  <si>
    <t>ПБ 44-15-12,5</t>
  </si>
  <si>
    <t>ПБ 45-12-8</t>
  </si>
  <si>
    <t>ПБ 45-12-12,5</t>
  </si>
  <si>
    <t>ПБ 45-15-8</t>
  </si>
  <si>
    <t>ПБ 45-15-12,5</t>
  </si>
  <si>
    <t>ПБ 46-12-8</t>
  </si>
  <si>
    <t>ПБ 46-12-12,5</t>
  </si>
  <si>
    <t>ПБ 46-15-8</t>
  </si>
  <si>
    <t>ПБ 46-15-12,5</t>
  </si>
  <si>
    <t>ПБ 47-12-8</t>
  </si>
  <si>
    <t>ПБ 47-12-12,5</t>
  </si>
  <si>
    <t>ПБ 47-15-8</t>
  </si>
  <si>
    <t>ПБ 47-15-12,5</t>
  </si>
  <si>
    <t>ПБ 48-12-8</t>
  </si>
  <si>
    <t>ПБ 48-12-12,5</t>
  </si>
  <si>
    <t>ПБ 48-15-8</t>
  </si>
  <si>
    <t>ПБ 48-15-12,5</t>
  </si>
  <si>
    <t>ПБ 49-12-8</t>
  </si>
  <si>
    <t>ПБ 49-12-12,5</t>
  </si>
  <si>
    <t>ПБ 49-15-8</t>
  </si>
  <si>
    <t>ПБ 49-15-12,5</t>
  </si>
  <si>
    <t>ПБ 50-12-8</t>
  </si>
  <si>
    <t>ПБ 50-12-12,5</t>
  </si>
  <si>
    <t>ПБ 50-15-8</t>
  </si>
  <si>
    <t>ПБ 50-15-12,5</t>
  </si>
  <si>
    <t>ПБ 51-12-8</t>
  </si>
  <si>
    <t>ПБ 51-12-12,5</t>
  </si>
  <si>
    <t>ПБ 51-15-8</t>
  </si>
  <si>
    <t>ПБ 51-15-12,5</t>
  </si>
  <si>
    <t>ПБ 52-12-8</t>
  </si>
  <si>
    <t>ПБ 52-12-12,5</t>
  </si>
  <si>
    <t>ПБ 52-15-8</t>
  </si>
  <si>
    <t>ПБ 52-15-12,5</t>
  </si>
  <si>
    <t>ПБ 53-12-8</t>
  </si>
  <si>
    <t>ПБ 53-12-12,5</t>
  </si>
  <si>
    <t>ПБ 53-15-8</t>
  </si>
  <si>
    <t>ПБ 53-15-12,5</t>
  </si>
  <si>
    <t>ПБ 54-12-8</t>
  </si>
  <si>
    <t>ПБ 54-12-12,5</t>
  </si>
  <si>
    <t>ПБ 54-15-8</t>
  </si>
  <si>
    <t>ПБ 54-15-12,5</t>
  </si>
  <si>
    <t>ПБ 55-12-8</t>
  </si>
  <si>
    <t>ПБ 55-12-12,5</t>
  </si>
  <si>
    <t>ПБ 55-15-8</t>
  </si>
  <si>
    <t>ПБ 55-15-12,5</t>
  </si>
  <si>
    <t>ПБ 56-12-8</t>
  </si>
  <si>
    <t>ПБ 56-12-12,5</t>
  </si>
  <si>
    <t>ПБ 56-15-8</t>
  </si>
  <si>
    <t>ПБ 56-15-12,5</t>
  </si>
  <si>
    <t>ПБ 57-12-8</t>
  </si>
  <si>
    <t>ПБ 57-12-12,5</t>
  </si>
  <si>
    <t>ПБ 57-15-8</t>
  </si>
  <si>
    <t>ПБ 57-15-12,5</t>
  </si>
  <si>
    <t>ПБ 58-12-8</t>
  </si>
  <si>
    <t>ПБ 58-12-12,5</t>
  </si>
  <si>
    <t>ПБ 58-15-8</t>
  </si>
  <si>
    <t>ПБ 58-15-12,5</t>
  </si>
  <si>
    <t>ПБ 59-12-8</t>
  </si>
  <si>
    <t>ПБ 59-12-12,5</t>
  </si>
  <si>
    <t>ПБ 59-15-8</t>
  </si>
  <si>
    <t>ПБ 59-15-12,5</t>
  </si>
  <si>
    <t>ПБ 60-12-8</t>
  </si>
  <si>
    <t>ПБ 60-12-12,5</t>
  </si>
  <si>
    <t>ПБ 60-15-8</t>
  </si>
  <si>
    <t>ПБ 60-15-12,5</t>
  </si>
  <si>
    <t>ПБ 61-12-8</t>
  </si>
  <si>
    <t>ПБ 61-12-12,5</t>
  </si>
  <si>
    <t>ПБ 61-15-8</t>
  </si>
  <si>
    <t>ПБ 61-15-12,5</t>
  </si>
  <si>
    <t>ПБ 62-12-8</t>
  </si>
  <si>
    <t>ПБ 62-12-12,5</t>
  </si>
  <si>
    <t>ПБ 62-15-8</t>
  </si>
  <si>
    <t>ПБ 62-15-12,5</t>
  </si>
  <si>
    <t>ПБ 63-12-8</t>
  </si>
  <si>
    <t>ПБ 63-12-12,5</t>
  </si>
  <si>
    <t>ПБ 63-15-8</t>
  </si>
  <si>
    <t>ПБ 63-15-12,5</t>
  </si>
  <si>
    <t>ПБ 64-12-8</t>
  </si>
  <si>
    <t>ПБ 64-12-12,5</t>
  </si>
  <si>
    <t>ПБ 64-15-8</t>
  </si>
  <si>
    <t>ПБ 64-15-12,5</t>
  </si>
  <si>
    <t>ПБ 65-12-8</t>
  </si>
  <si>
    <t>ПБ 65-12-12,5</t>
  </si>
  <si>
    <t>ПБ 65-15-8</t>
  </si>
  <si>
    <t>ПБ 65-15-12,5</t>
  </si>
  <si>
    <t>ПБ 66-12-8</t>
  </si>
  <si>
    <t>ПБ 66-12-12,5</t>
  </si>
  <si>
    <t>ПБ 66-15-8</t>
  </si>
  <si>
    <t>ПБ 66-15-12,5</t>
  </si>
  <si>
    <t>ПБ 67-12-8</t>
  </si>
  <si>
    <t>ПБ 67-12-12,5</t>
  </si>
  <si>
    <t>ПБ 67-15-8</t>
  </si>
  <si>
    <t>ПБ 67-15-12,5</t>
  </si>
  <si>
    <t>ПБ 68-12-8</t>
  </si>
  <si>
    <t>ПБ 68-12-12,5</t>
  </si>
  <si>
    <t>ПБ 68-15-8</t>
  </si>
  <si>
    <t>ПБ 68-15-12,5</t>
  </si>
  <si>
    <t>ПБ 69-12-8</t>
  </si>
  <si>
    <t>ПБ 69-12-12,5</t>
  </si>
  <si>
    <t>ПБ 69-15-8</t>
  </si>
  <si>
    <t>ПБ 69-15-12,5</t>
  </si>
  <si>
    <t>ПБ 70-12-8</t>
  </si>
  <si>
    <t>ПБ 70-12-12,5</t>
  </si>
  <si>
    <t>ПБ 70-15-8</t>
  </si>
  <si>
    <t>ПБ 70-15-12,5</t>
  </si>
  <si>
    <t>ПБ 71-12-8</t>
  </si>
  <si>
    <t>ПБ 71-12-12,5</t>
  </si>
  <si>
    <t>ПБ 71-15-8</t>
  </si>
  <si>
    <t>ПБ 71-15-12,5</t>
  </si>
  <si>
    <t>ПБ 72-12-8</t>
  </si>
  <si>
    <t>ПБ 72-12-12,5</t>
  </si>
  <si>
    <t>B35</t>
  </si>
  <si>
    <t>ПБ 72-15-8</t>
  </si>
  <si>
    <t>ПБ 72-15-12,5</t>
  </si>
  <si>
    <t>ПБ 73-12-8</t>
  </si>
  <si>
    <t>ПБ 73-12-12,5</t>
  </si>
  <si>
    <t>ПБ 73-15-8</t>
  </si>
  <si>
    <t>ПБ 73-15-12,5</t>
  </si>
  <si>
    <t>ПБ 74-12-8</t>
  </si>
  <si>
    <t>ПБ 74-12-12,5</t>
  </si>
  <si>
    <t>ПБ 74-15-8</t>
  </si>
  <si>
    <t>ПБ 74-15-12,5</t>
  </si>
  <si>
    <t>ПБ 75-12-8</t>
  </si>
  <si>
    <t>ПБ 75-12-12,5</t>
  </si>
  <si>
    <t>ПБ 75-15-8</t>
  </si>
  <si>
    <t>ПБ 75-15-12,5</t>
  </si>
  <si>
    <t>ПБ 76-12-8</t>
  </si>
  <si>
    <t>ПБ 76-12-12,5</t>
  </si>
  <si>
    <t>ПБ 76-15-8</t>
  </si>
  <si>
    <t>ПБ 76-15-12,5</t>
  </si>
  <si>
    <t>ПБ 77-12-8</t>
  </si>
  <si>
    <t>ПБ 77-12-12,5</t>
  </si>
  <si>
    <t>ПБ 77-15-8</t>
  </si>
  <si>
    <t>ПБ 77-15-12,5</t>
  </si>
  <si>
    <t>ПБ 78-12-8</t>
  </si>
  <si>
    <t>B30</t>
  </si>
  <si>
    <t>ПБ 78-12-12,5</t>
  </si>
  <si>
    <t>ПБ 78-15-8</t>
  </si>
  <si>
    <t>ПБ 78-15-12,5</t>
  </si>
  <si>
    <t>ПБ 79-12-8</t>
  </si>
  <si>
    <t>ПБ 79-12-10</t>
  </si>
  <si>
    <t>ПБ 79-15-8</t>
  </si>
  <si>
    <t>ПБ 79-15-10</t>
  </si>
  <si>
    <t>ПБ 80-12-8</t>
  </si>
  <si>
    <t>ПБ 80-12-10</t>
  </si>
  <si>
    <t>ПБ 80-15-8</t>
  </si>
  <si>
    <t>ПБ 80-15-10</t>
  </si>
  <si>
    <t>ПБ 81-12-8</t>
  </si>
  <si>
    <t>ПБ 81-12-10</t>
  </si>
  <si>
    <t>ПБ 81-15-8</t>
  </si>
  <si>
    <t>ПБ 81-15-10</t>
  </si>
  <si>
    <t>ПБ 82-12-8</t>
  </si>
  <si>
    <t>ПБ 82-12-10</t>
  </si>
  <si>
    <t>ПБ 82-15-8</t>
  </si>
  <si>
    <t>ПБ 82-15-10</t>
  </si>
  <si>
    <t>ПБ 83-12-8</t>
  </si>
  <si>
    <t>ПБ 83-12-10</t>
  </si>
  <si>
    <t>ПБ 83-15-8</t>
  </si>
  <si>
    <t>ПБ 83-15-10</t>
  </si>
  <si>
    <t>ПБ 84-12-8</t>
  </si>
  <si>
    <t>ПБ 84-12-10</t>
  </si>
  <si>
    <t>ПБ 84-15-8</t>
  </si>
  <si>
    <t>ПБ 84-15-10</t>
  </si>
  <si>
    <t>ПБ 85-12-8</t>
  </si>
  <si>
    <t>ПБ 85-15-8</t>
  </si>
  <si>
    <t>ПБ 86-12-8</t>
  </si>
  <si>
    <t>ПБ 86-15-8</t>
  </si>
  <si>
    <t>ПБ 87-12-8</t>
  </si>
  <si>
    <t>ПБ 87-15-8</t>
  </si>
  <si>
    <t>ПБ 88-12-8</t>
  </si>
  <si>
    <t>ПБ 88-15-8</t>
  </si>
  <si>
    <t>ПБ 89-12-8</t>
  </si>
  <si>
    <t>ПБ 89-15-8</t>
  </si>
  <si>
    <t>ПБ 90-12-8</t>
  </si>
  <si>
    <t>ПБ 90-15-8</t>
  </si>
  <si>
    <t>ПБ 91-12-6</t>
  </si>
  <si>
    <t>ПБ 91-15-6</t>
  </si>
  <si>
    <t>ПБ 92-12-6</t>
  </si>
  <si>
    <t>ПБ 92-15-6</t>
  </si>
  <si>
    <t>ПБ 93-12-6</t>
  </si>
  <si>
    <t>ПБ 93-15-6</t>
  </si>
  <si>
    <t>ПБ 94-12-6</t>
  </si>
  <si>
    <t>ПБ 94-15-6</t>
  </si>
  <si>
    <t>ПБ 95-12-6</t>
  </si>
  <si>
    <t>ПБ 95-15-6</t>
  </si>
  <si>
    <t>ПБ 96-12-6</t>
  </si>
  <si>
    <t>ПБ 96-15-6</t>
  </si>
  <si>
    <t>B40</t>
  </si>
  <si>
    <t>ПБ 97-12-6</t>
  </si>
  <si>
    <t>ПБ 97-15-6</t>
  </si>
  <si>
    <t>ПБ 98-12-6</t>
  </si>
  <si>
    <t>ПБ 98-15-6</t>
  </si>
  <si>
    <t>ПБ 99-12-6</t>
  </si>
  <si>
    <t>ПБ 99-15-6</t>
  </si>
  <si>
    <t>ПБ 100-12-6</t>
  </si>
  <si>
    <t>ПБ 100-15-6</t>
  </si>
  <si>
    <t>ПБ 101-12-6</t>
  </si>
  <si>
    <t>ПБ 101-15-6</t>
  </si>
  <si>
    <t>ПБ 102-12-6</t>
  </si>
  <si>
    <t>ПБ 102-15-6</t>
  </si>
  <si>
    <t>ПБ 103-12-4,5</t>
  </si>
  <si>
    <t>ПБ 103-15-4,5</t>
  </si>
  <si>
    <t>ПБ 104-12-4,5</t>
  </si>
  <si>
    <t>ПБ 104-15-4,5</t>
  </si>
  <si>
    <t>ПБ 105-12-4,5</t>
  </si>
  <si>
    <t>ПБ 105-15-4,5</t>
  </si>
  <si>
    <t>ПБ 106-12-4,5</t>
  </si>
  <si>
    <t>ПБ 106-15-4,5</t>
  </si>
  <si>
    <t>ПБ 107-12-4,5</t>
  </si>
  <si>
    <t>ПБ 107-15-4,5</t>
  </si>
  <si>
    <t>ПБ 108-12-4,5</t>
  </si>
  <si>
    <t>ПБ 108-15-4,5</t>
  </si>
  <si>
    <t>ПБ 109-12-3</t>
  </si>
  <si>
    <t>ПБ 109-15-3</t>
  </si>
  <si>
    <t>ПБ 110-12-3</t>
  </si>
  <si>
    <t>ПБ 110-15-3</t>
  </si>
  <si>
    <t>ПБ 111-12-3</t>
  </si>
  <si>
    <t>ПБ 111-15-3</t>
  </si>
  <si>
    <t>ПБ 112-12-3</t>
  </si>
  <si>
    <t>ПБ 112-15-3</t>
  </si>
  <si>
    <t>ПБ 113-12-3</t>
  </si>
  <si>
    <t>ПБ 113-15-3</t>
  </si>
  <si>
    <t>ПБ 114-12-3</t>
  </si>
  <si>
    <t>ПБ 114-15-3</t>
  </si>
  <si>
    <r>
      <t xml:space="preserve">Образец маркировки: </t>
    </r>
    <r>
      <rPr>
        <b/>
        <sz val="10.5"/>
        <color theme="1"/>
        <rFont val="Calibri"/>
        <family val="2"/>
        <charset val="204"/>
        <scheme val="minor"/>
      </rPr>
      <t>ПБ 42.15-8</t>
    </r>
  </si>
  <si>
    <t>Расщифровка:</t>
  </si>
  <si>
    <r>
      <rPr>
        <b/>
        <sz val="10.5"/>
        <color theme="1"/>
        <rFont val="Calibri"/>
        <family val="2"/>
        <charset val="204"/>
        <scheme val="minor"/>
      </rPr>
      <t>ПБ</t>
    </r>
    <r>
      <rPr>
        <sz val="10.5"/>
        <color theme="1"/>
        <rFont val="Calibri"/>
        <family val="2"/>
        <charset val="204"/>
        <scheme val="minor"/>
      </rPr>
      <t xml:space="preserve"> -плита  безопалубочного формования</t>
    </r>
  </si>
  <si>
    <r>
      <rPr>
        <b/>
        <sz val="10.5"/>
        <color theme="1"/>
        <rFont val="Calibri"/>
        <family val="2"/>
        <charset val="204"/>
        <scheme val="minor"/>
      </rPr>
      <t>42</t>
    </r>
    <r>
      <rPr>
        <sz val="10.5"/>
        <color theme="1"/>
        <rFont val="Calibri"/>
        <family val="2"/>
        <charset val="204"/>
        <scheme val="minor"/>
      </rPr>
      <t xml:space="preserve"> - Длина 4200 мм.</t>
    </r>
  </si>
  <si>
    <r>
      <rPr>
        <b/>
        <sz val="10.5"/>
        <color theme="1"/>
        <rFont val="Calibri"/>
        <family val="2"/>
        <charset val="204"/>
        <scheme val="minor"/>
      </rPr>
      <t>15</t>
    </r>
    <r>
      <rPr>
        <sz val="10.5"/>
        <color theme="1"/>
        <rFont val="Calibri"/>
        <family val="2"/>
        <charset val="204"/>
        <scheme val="minor"/>
      </rPr>
      <t xml:space="preserve"> - Ширина 1500 мм.</t>
    </r>
  </si>
  <si>
    <r>
      <rPr>
        <b/>
        <sz val="10.5"/>
        <color theme="1"/>
        <rFont val="Calibri"/>
        <family val="2"/>
        <charset val="204"/>
        <scheme val="minor"/>
      </rPr>
      <t>8</t>
    </r>
    <r>
      <rPr>
        <sz val="10.5"/>
        <color theme="1"/>
        <rFont val="Calibri"/>
        <family val="2"/>
        <charset val="204"/>
        <scheme val="minor"/>
      </rPr>
      <t xml:space="preserve"> - Расчетная нагрузка без учёта собственного веса</t>
    </r>
  </si>
  <si>
    <t>нагрузка</t>
  </si>
  <si>
    <t>15-66</t>
  </si>
  <si>
    <t>79-84</t>
  </si>
  <si>
    <t xml:space="preserve"> 85-90</t>
  </si>
  <si>
    <t>91-96</t>
  </si>
  <si>
    <t>97-102</t>
  </si>
  <si>
    <t>103-108</t>
  </si>
  <si>
    <t>109-114</t>
  </si>
  <si>
    <t>ПЛИТА БЕЗОПАЛУБОЧНОГО ФОРМОВАНИЯ
ГОСТ 9561-91</t>
  </si>
  <si>
    <t>ООО "БЕРОТЕК"</t>
  </si>
  <si>
    <t>СВАИ ЗАБИВНЫЕ ЖЕЛЕЗОБЕТОННЫЕ
Серия 1-011.1-10</t>
  </si>
  <si>
    <t>С30-30-1</t>
  </si>
  <si>
    <t>С30-30-2</t>
  </si>
  <si>
    <t>С30-30-3</t>
  </si>
  <si>
    <t>С40-30-1</t>
  </si>
  <si>
    <t>С40-30-2</t>
  </si>
  <si>
    <t>С40-30-3</t>
  </si>
  <si>
    <t>С50-30-1</t>
  </si>
  <si>
    <t>С50-30-2</t>
  </si>
  <si>
    <t>С50-30-3</t>
  </si>
  <si>
    <t>С50-30-4</t>
  </si>
  <si>
    <t>С50-30-5</t>
  </si>
  <si>
    <t>С50-30-6</t>
  </si>
  <si>
    <t>С60-30-2</t>
  </si>
  <si>
    <t>С60-30-3</t>
  </si>
  <si>
    <t>С60-30-5</t>
  </si>
  <si>
    <t>С60-30-6</t>
  </si>
  <si>
    <t>С60-30-7</t>
  </si>
  <si>
    <t>С60-30-8</t>
  </si>
  <si>
    <t>С70-30-4</t>
  </si>
  <si>
    <t>С70-30-5</t>
  </si>
  <si>
    <t>С70-30-6</t>
  </si>
  <si>
    <t>С70-30-8</t>
  </si>
  <si>
    <t>С70-30-9</t>
  </si>
  <si>
    <t>С80-30-4</t>
  </si>
  <si>
    <t>С80-30-5</t>
  </si>
  <si>
    <t>С80-30-6</t>
  </si>
  <si>
    <t>С80-30-8</t>
  </si>
  <si>
    <t>С80-30-9</t>
  </si>
  <si>
    <t>С80-30-10</t>
  </si>
  <si>
    <t>С80-30-11</t>
  </si>
  <si>
    <t>С90-30-5</t>
  </si>
  <si>
    <t>С90-30-6</t>
  </si>
  <si>
    <t>С90-30-8</t>
  </si>
  <si>
    <t>С90-30-9</t>
  </si>
  <si>
    <t>С90-30-10</t>
  </si>
  <si>
    <t>С90-30-11</t>
  </si>
  <si>
    <t>С100-30-6</t>
  </si>
  <si>
    <t>С100-30-8</t>
  </si>
  <si>
    <t>С100-30-9</t>
  </si>
  <si>
    <t>С100-30-10</t>
  </si>
  <si>
    <t>С100-30-11</t>
  </si>
  <si>
    <t>С100-30-12</t>
  </si>
  <si>
    <t>С100-30-13</t>
  </si>
  <si>
    <t>С110-30-8</t>
  </si>
  <si>
    <t>С110-30-9</t>
  </si>
  <si>
    <t>С110-30-10</t>
  </si>
  <si>
    <t>С110-30-11</t>
  </si>
  <si>
    <t>С110-30-12</t>
  </si>
  <si>
    <t>С110-30-13</t>
  </si>
  <si>
    <t>С120-30-8</t>
  </si>
  <si>
    <t>С120-30-9</t>
  </si>
  <si>
    <t>С120-30-10</t>
  </si>
  <si>
    <t>С120-30-11</t>
  </si>
  <si>
    <t>С120-30-12</t>
  </si>
  <si>
    <t>С120-30-13</t>
  </si>
  <si>
    <t>С30-30-1.1</t>
  </si>
  <si>
    <t>С30-30-2.1</t>
  </si>
  <si>
    <t>С30-30-3.1</t>
  </si>
  <si>
    <t>С40-30-1.1</t>
  </si>
  <si>
    <t>С40-30-2.1</t>
  </si>
  <si>
    <t>С40-30-3.1</t>
  </si>
  <si>
    <t>С50-30-1.1</t>
  </si>
  <si>
    <t>С50-30-2.1</t>
  </si>
  <si>
    <t>С50-30-3.1</t>
  </si>
  <si>
    <t>С50-30-4.1</t>
  </si>
  <si>
    <t>С50-30-5.1</t>
  </si>
  <si>
    <t>С50-30-6.1</t>
  </si>
  <si>
    <t>С60-30-2.1</t>
  </si>
  <si>
    <t>С60-30-3.1</t>
  </si>
  <si>
    <t>С60-30-5.1</t>
  </si>
  <si>
    <t>С60-30-6.1</t>
  </si>
  <si>
    <t>С60-30-7.1</t>
  </si>
  <si>
    <t>С60-30-8.1</t>
  </si>
  <si>
    <t>С70-30-4.1</t>
  </si>
  <si>
    <t>С70-30-5.1</t>
  </si>
  <si>
    <t>С70-30-6.1</t>
  </si>
  <si>
    <t>С70-30-8.1</t>
  </si>
  <si>
    <t>С70-30-9.1</t>
  </si>
  <si>
    <t>С80-30-4.1</t>
  </si>
  <si>
    <t>С80-30-5.1</t>
  </si>
  <si>
    <t>С80-30-6.1</t>
  </si>
  <si>
    <t>С80-30-8.1</t>
  </si>
  <si>
    <t>С80-30-9.1</t>
  </si>
  <si>
    <t>С80-30-10.1</t>
  </si>
  <si>
    <t>С80-30-11.1</t>
  </si>
  <si>
    <t>С90-30-5.1</t>
  </si>
  <si>
    <t>С90-30-6.1</t>
  </si>
  <si>
    <t>С90-30-8.1</t>
  </si>
  <si>
    <t>С90-30-9.1</t>
  </si>
  <si>
    <t>С90-30-10.1</t>
  </si>
  <si>
    <t>С90-30-11.1</t>
  </si>
  <si>
    <t>С100-30-6.1</t>
  </si>
  <si>
    <t>С100-30-8.1</t>
  </si>
  <si>
    <t>С100-30-9.1</t>
  </si>
  <si>
    <t>С100-30-10.1</t>
  </si>
  <si>
    <t>С100-30-11.1</t>
  </si>
  <si>
    <t>С100-30-12.1</t>
  </si>
  <si>
    <t>С100-30-13.1</t>
  </si>
  <si>
    <t>С110-30-8.1</t>
  </si>
  <si>
    <t>С110-30-9.1</t>
  </si>
  <si>
    <t>С110-30-10.1</t>
  </si>
  <si>
    <t>С110-30-11.1</t>
  </si>
  <si>
    <t>С110-30-12.1</t>
  </si>
  <si>
    <t>С110-30-13.1</t>
  </si>
  <si>
    <t>С120-30-8.1</t>
  </si>
  <si>
    <t>С120-30-9.1</t>
  </si>
  <si>
    <t>С120-30-10.1</t>
  </si>
  <si>
    <t>С120-30-11.1</t>
  </si>
  <si>
    <t>С120-30-12.1</t>
  </si>
  <si>
    <t>С120-30-13.1</t>
  </si>
  <si>
    <t>С70-30-4.У</t>
  </si>
  <si>
    <t>С70-30-5.У</t>
  </si>
  <si>
    <t>С70-30-6.У</t>
  </si>
  <si>
    <t>С70-30-8.У</t>
  </si>
  <si>
    <t>С70-30-9.У</t>
  </si>
  <si>
    <t>С80-30-4.У</t>
  </si>
  <si>
    <t>С80-30-5.У</t>
  </si>
  <si>
    <t>С80-30-6.У</t>
  </si>
  <si>
    <t>С80-30-8.У</t>
  </si>
  <si>
    <t>С80-30-9.У</t>
  </si>
  <si>
    <t>С80-30-10.У</t>
  </si>
  <si>
    <t>С80-30-11.У</t>
  </si>
  <si>
    <t>С90-30-5.У</t>
  </si>
  <si>
    <t>С90-30-6.У</t>
  </si>
  <si>
    <t>С90-30-8.У</t>
  </si>
  <si>
    <t>С90-30-9.У</t>
  </si>
  <si>
    <t>С90-30-10.У</t>
  </si>
  <si>
    <t>С90-30-11.У</t>
  </si>
  <si>
    <t>С100-30-6.У</t>
  </si>
  <si>
    <t>С100-30-8.У</t>
  </si>
  <si>
    <t>С100-30-9.У</t>
  </si>
  <si>
    <t>С100-30-10.У</t>
  </si>
  <si>
    <t>С100-30-11.У</t>
  </si>
  <si>
    <t>С100-30-12.У</t>
  </si>
  <si>
    <t>С100-30-13.У</t>
  </si>
  <si>
    <t>С110-30-8.У</t>
  </si>
  <si>
    <t>С110-30-9.У</t>
  </si>
  <si>
    <t>С110-30-10.У</t>
  </si>
  <si>
    <t>С110-30-11.У</t>
  </si>
  <si>
    <t>С110-30-12.У</t>
  </si>
  <si>
    <t>С110-30-13.У</t>
  </si>
  <si>
    <t>С120-30-8.У</t>
  </si>
  <si>
    <t>С120-30-9.У</t>
  </si>
  <si>
    <t>С120-30-10.У</t>
  </si>
  <si>
    <t>С120-30-11.У</t>
  </si>
  <si>
    <t>С120-30-12.У</t>
  </si>
  <si>
    <t>С120-30-13.У</t>
  </si>
  <si>
    <r>
      <t xml:space="preserve">Образец маркировки: 
</t>
    </r>
    <r>
      <rPr>
        <b/>
        <sz val="10.5"/>
        <color theme="1"/>
        <rFont val="Calibri"/>
        <family val="2"/>
        <charset val="204"/>
        <scheme val="minor"/>
      </rPr>
      <t>С110-30-12; С110-30-12.1; С110-30-12.У</t>
    </r>
  </si>
  <si>
    <r>
      <rPr>
        <b/>
        <sz val="10.5"/>
        <color theme="1"/>
        <rFont val="Calibri"/>
        <family val="2"/>
        <charset val="204"/>
        <scheme val="minor"/>
      </rPr>
      <t>С</t>
    </r>
    <r>
      <rPr>
        <sz val="10.5"/>
        <color theme="1"/>
        <rFont val="Calibri"/>
        <family val="2"/>
        <charset val="204"/>
        <scheme val="minor"/>
      </rPr>
      <t xml:space="preserve"> - свая сплошного квадратного сечения</t>
    </r>
  </si>
  <si>
    <r>
      <rPr>
        <b/>
        <sz val="10.5"/>
        <color theme="1"/>
        <rFont val="Calibri"/>
        <family val="2"/>
        <charset val="204"/>
        <scheme val="minor"/>
      </rPr>
      <t>110</t>
    </r>
    <r>
      <rPr>
        <sz val="10.5"/>
        <color theme="1"/>
        <rFont val="Calibri"/>
        <family val="2"/>
        <charset val="204"/>
        <scheme val="minor"/>
      </rPr>
      <t xml:space="preserve"> - Длина 11000 мм</t>
    </r>
  </si>
  <si>
    <r>
      <rPr>
        <b/>
        <sz val="10.5"/>
        <color theme="1"/>
        <rFont val="Calibri"/>
        <family val="2"/>
        <charset val="204"/>
        <scheme val="minor"/>
      </rPr>
      <t>30</t>
    </r>
    <r>
      <rPr>
        <sz val="10.5"/>
        <color theme="1"/>
        <rFont val="Calibri"/>
        <family val="2"/>
        <charset val="204"/>
        <scheme val="minor"/>
      </rPr>
      <t xml:space="preserve"> - Сечение 300 мм</t>
    </r>
  </si>
  <si>
    <r>
      <rPr>
        <b/>
        <sz val="10.5"/>
        <color theme="1"/>
        <rFont val="Calibri"/>
        <family val="2"/>
        <charset val="204"/>
        <scheme val="minor"/>
      </rPr>
      <t>12</t>
    </r>
    <r>
      <rPr>
        <sz val="10.5"/>
        <color theme="1"/>
        <rFont val="Calibri"/>
        <family val="2"/>
        <charset val="204"/>
        <scheme val="minor"/>
      </rPr>
      <t xml:space="preserve"> - Тип армирования</t>
    </r>
  </si>
  <si>
    <r>
      <rPr>
        <b/>
        <sz val="10.5"/>
        <color theme="1"/>
        <rFont val="Calibri"/>
        <family val="2"/>
        <charset val="204"/>
        <scheme val="minor"/>
      </rPr>
      <t>.1</t>
    </r>
    <r>
      <rPr>
        <sz val="10.5"/>
        <color theme="1"/>
        <rFont val="Calibri"/>
        <family val="2"/>
        <charset val="204"/>
        <scheme val="minor"/>
      </rPr>
      <t xml:space="preserve"> - Свая с приставным каркасом острия</t>
    </r>
  </si>
  <si>
    <r>
      <rPr>
        <b/>
        <sz val="10.5"/>
        <color theme="1"/>
        <rFont val="Calibri"/>
        <family val="2"/>
        <charset val="204"/>
        <scheme val="minor"/>
      </rPr>
      <t>.У</t>
    </r>
    <r>
      <rPr>
        <sz val="10.5"/>
        <color theme="1"/>
        <rFont val="Calibri"/>
        <family val="2"/>
        <charset val="204"/>
        <scheme val="minor"/>
      </rPr>
      <t xml:space="preserve"> - Свая ударостойкая</t>
    </r>
  </si>
  <si>
    <t>ФУНДАМЕНТНЫЕ БЛОКИ
ГОСТ 13579-78</t>
  </si>
  <si>
    <t>ФБС 24-3-6</t>
  </si>
  <si>
    <t>B7,5</t>
  </si>
  <si>
    <t>ФБС 24-4-6</t>
  </si>
  <si>
    <t>ФБС 24-5-6</t>
  </si>
  <si>
    <t>ФБС 24-6-6</t>
  </si>
  <si>
    <t>ФБС 24-3-3</t>
  </si>
  <si>
    <t>ФБС 24-4-3</t>
  </si>
  <si>
    <t>ФБС 24-5-3</t>
  </si>
  <si>
    <t>ФБС 24-6-3</t>
  </si>
  <si>
    <t>ФБС 12-3-6</t>
  </si>
  <si>
    <t>ФБС 12-4-6</t>
  </si>
  <si>
    <t>ФБС 12-5-6</t>
  </si>
  <si>
    <t>ФБС 12-6-6</t>
  </si>
  <si>
    <t>ФБС 12-3-3</t>
  </si>
  <si>
    <t>ФБС 12-4-3</t>
  </si>
  <si>
    <t>ФБС 12-5-3</t>
  </si>
  <si>
    <t>ФБС 12-6-3</t>
  </si>
  <si>
    <t>ФБС 9-3-6</t>
  </si>
  <si>
    <t>ФБС 9-4-6</t>
  </si>
  <si>
    <t>ФБС 9-5-6</t>
  </si>
  <si>
    <t>ФБС 9-6-6</t>
  </si>
  <si>
    <t>ФБС 9-3-3</t>
  </si>
  <si>
    <t>ФБС 9-4-3</t>
  </si>
  <si>
    <t>ФБС 9-5-3</t>
  </si>
  <si>
    <t>ФБС 9-6-3</t>
  </si>
  <si>
    <t>ФБС 8-3-6</t>
  </si>
  <si>
    <t>ФБС 8-4-6</t>
  </si>
  <si>
    <t>ФБС 8-5-6</t>
  </si>
  <si>
    <t>ФБС 8-6-6</t>
  </si>
  <si>
    <t>ФБС 8-3-3</t>
  </si>
  <si>
    <t>ФБС 8-4-3</t>
  </si>
  <si>
    <t>ФБС 8-5-3</t>
  </si>
  <si>
    <t>ФБС 8-6-3</t>
  </si>
  <si>
    <t>ФБС 6-3-6</t>
  </si>
  <si>
    <t>ФБС 6-4-6</t>
  </si>
  <si>
    <t>ФБС 6-5-6</t>
  </si>
  <si>
    <t>ФБС 6-6-6</t>
  </si>
  <si>
    <t>ФБС 6-3-3</t>
  </si>
  <si>
    <t>ФБС 6-4-3</t>
  </si>
  <si>
    <t>ФБС 6-5-3</t>
  </si>
  <si>
    <t>ФБС 6-6-3</t>
  </si>
  <si>
    <r>
      <t xml:space="preserve">Образец маркировки: 
</t>
    </r>
    <r>
      <rPr>
        <b/>
        <sz val="10.5"/>
        <color theme="1"/>
        <rFont val="Calibri"/>
        <family val="2"/>
        <charset val="204"/>
        <scheme val="minor"/>
      </rPr>
      <t>ФБС 24-4-6</t>
    </r>
  </si>
  <si>
    <r>
      <rPr>
        <b/>
        <sz val="10.5"/>
        <color theme="1"/>
        <rFont val="Calibri"/>
        <family val="2"/>
        <charset val="204"/>
        <scheme val="minor"/>
      </rPr>
      <t xml:space="preserve">ФБС </t>
    </r>
    <r>
      <rPr>
        <sz val="10.5"/>
        <color theme="1"/>
        <rFont val="Calibri"/>
        <family val="2"/>
        <charset val="204"/>
        <scheme val="minor"/>
      </rPr>
      <t>- фундаментный блок</t>
    </r>
  </si>
  <si>
    <r>
      <rPr>
        <b/>
        <sz val="10.5"/>
        <color theme="1"/>
        <rFont val="Calibri"/>
        <family val="2"/>
        <charset val="204"/>
        <scheme val="minor"/>
      </rPr>
      <t>24</t>
    </r>
    <r>
      <rPr>
        <sz val="10.5"/>
        <color theme="1"/>
        <rFont val="Calibri"/>
        <family val="2"/>
        <charset val="204"/>
        <scheme val="minor"/>
      </rPr>
      <t xml:space="preserve"> - Длина 2400 мм</t>
    </r>
  </si>
  <si>
    <r>
      <rPr>
        <b/>
        <sz val="10.5"/>
        <color theme="1"/>
        <rFont val="Calibri"/>
        <family val="2"/>
        <charset val="204"/>
        <scheme val="minor"/>
      </rPr>
      <t>4</t>
    </r>
    <r>
      <rPr>
        <sz val="10.5"/>
        <color theme="1"/>
        <rFont val="Calibri"/>
        <family val="2"/>
        <charset val="204"/>
        <scheme val="minor"/>
      </rPr>
      <t xml:space="preserve"> - Ширина 400 мм</t>
    </r>
  </si>
  <si>
    <r>
      <rPr>
        <b/>
        <sz val="10.5"/>
        <color theme="1"/>
        <rFont val="Calibri"/>
        <family val="2"/>
        <charset val="204"/>
        <scheme val="minor"/>
      </rPr>
      <t>6</t>
    </r>
    <r>
      <rPr>
        <sz val="10.5"/>
        <color theme="1"/>
        <rFont val="Calibri"/>
        <family val="2"/>
        <charset val="204"/>
        <scheme val="minor"/>
      </rPr>
      <t xml:space="preserve"> - Высота 600 мм</t>
    </r>
  </si>
  <si>
    <t>длина, вид</t>
  </si>
  <si>
    <t xml:space="preserve">ПЛИТА ПРЕДВАРИТЕЛЬНО НАПРЯЖЕННАЯ ЖЕЛЕЗОБЕТОННАЯ  </t>
  </si>
  <si>
    <t>B27,5</t>
  </si>
  <si>
    <t>ПАГ-14А800.1-1</t>
  </si>
  <si>
    <t>Элементы колодцев</t>
  </si>
  <si>
    <t>ГОСТ 8020-90 серия 3.900.1-14 выпуск 1</t>
  </si>
  <si>
    <t>Эскиз</t>
  </si>
  <si>
    <t>Маркировка</t>
  </si>
  <si>
    <t>Цена</t>
  </si>
  <si>
    <t>Расход</t>
  </si>
  <si>
    <t>Марка</t>
  </si>
  <si>
    <t>Габариты, мм</t>
  </si>
  <si>
    <t>Вес,</t>
  </si>
  <si>
    <t>Бетона</t>
  </si>
  <si>
    <t>кг</t>
  </si>
  <si>
    <t>М200</t>
  </si>
  <si>
    <t>Плиты перекрытия</t>
  </si>
  <si>
    <t>ПП 10-1</t>
  </si>
  <si>
    <t>Ø 1160 * Ø 700 * 150</t>
  </si>
  <si>
    <t>ПП 10-2</t>
  </si>
  <si>
    <t>1ПП 15-1</t>
  </si>
  <si>
    <t>Ø 1680 * Ø 700 * 150</t>
  </si>
  <si>
    <t>1ПП 15-2</t>
  </si>
  <si>
    <t>1ПП 20-1</t>
  </si>
  <si>
    <t>Ø 2200 * Ø 700 * 160</t>
  </si>
  <si>
    <t>1ПП 20-2</t>
  </si>
  <si>
    <t>Плиты днища</t>
  </si>
  <si>
    <t>ПН 10</t>
  </si>
  <si>
    <t>Ø 1160  * 150</t>
  </si>
  <si>
    <t>ПН 10 ГОСТ</t>
  </si>
  <si>
    <t>Ø 1500  * 100</t>
  </si>
  <si>
    <t>ПН 15</t>
  </si>
  <si>
    <t>Ø 1680  * 150</t>
  </si>
  <si>
    <t>ПН 20</t>
  </si>
  <si>
    <t>Ø 2200  * 150</t>
  </si>
  <si>
    <t>Плита опорная</t>
  </si>
  <si>
    <t>ПО 10</t>
  </si>
  <si>
    <t>М250</t>
  </si>
  <si>
    <t>1700 * 1700 * 150 Ø 1000</t>
  </si>
  <si>
    <t>Плита дорожная с нишей для люка</t>
  </si>
  <si>
    <t>ПД 6</t>
  </si>
  <si>
    <t>2500 * 1750 * 220 Ø 580</t>
  </si>
  <si>
    <t>ПД 10</t>
  </si>
  <si>
    <t>2800 * 2000 * 220 Ø 1000</t>
  </si>
  <si>
    <t>ГОСТ 8020-68 серия 3.900-3 выпуск 7</t>
  </si>
  <si>
    <t>КЦП 1-10-1</t>
  </si>
  <si>
    <t>КЦП 1-10-2</t>
  </si>
  <si>
    <t>КЦП 1-15-1</t>
  </si>
  <si>
    <t>КЦП 1-15-2</t>
  </si>
  <si>
    <t>КЦП 1-20-1</t>
  </si>
  <si>
    <t>КЦП 1-20-2</t>
  </si>
  <si>
    <t>КЦД 10</t>
  </si>
  <si>
    <t>КЦД 10 ГОСТ</t>
  </si>
  <si>
    <t>КЦД 15</t>
  </si>
  <si>
    <t>КЦД 20</t>
  </si>
  <si>
    <t>КЦО 2</t>
  </si>
  <si>
    <t>М300</t>
  </si>
  <si>
    <t>КЦО 3</t>
  </si>
  <si>
    <t>КЦО 4</t>
  </si>
  <si>
    <t>Приставки деревянных опор ЛЭП</t>
  </si>
  <si>
    <t>ГОСТ 14295-75 серия 3.407-57/87</t>
  </si>
  <si>
    <t>Приставки ПТ</t>
  </si>
  <si>
    <t>ПТ 33-2</t>
  </si>
  <si>
    <t>М350</t>
  </si>
  <si>
    <t>3250 * 100/180 * 220</t>
  </si>
  <si>
    <t>ПТ 33-3</t>
  </si>
  <si>
    <t>ПТ 33-4</t>
  </si>
  <si>
    <t>ПТ 43-1</t>
  </si>
  <si>
    <t>4250 * 100/180 * 220</t>
  </si>
  <si>
    <t>ПТ 43-2</t>
  </si>
  <si>
    <t>серия 1.225-2</t>
  </si>
  <si>
    <t>Опорные плиты для прогонов</t>
  </si>
  <si>
    <t>ОП 4.4Т</t>
  </si>
  <si>
    <t>380 * 380 * 140</t>
  </si>
  <si>
    <t>ОП 5.2Т</t>
  </si>
  <si>
    <t>510 * 250 * 140</t>
  </si>
  <si>
    <t>ОП 5.4Т</t>
  </si>
  <si>
    <t>510 * 380 * 140</t>
  </si>
  <si>
    <t>ОП 6.2Т</t>
  </si>
  <si>
    <t>640 * 250 * 220</t>
  </si>
  <si>
    <t>ОП 6.4Т</t>
  </si>
  <si>
    <t>640 * 380 * 220</t>
  </si>
  <si>
    <t>Прогоны ПРГ</t>
  </si>
  <si>
    <t>ПРГ 60.2.5-4</t>
  </si>
  <si>
    <t>5980 * 200 * 500</t>
  </si>
  <si>
    <t>ПРГ 36.1.4-4</t>
  </si>
  <si>
    <t>3580 * 120 * 400</t>
  </si>
  <si>
    <t>ПРГ 32.1.4-4</t>
  </si>
  <si>
    <t>3180 * 120 * 400</t>
  </si>
  <si>
    <t>ПРГ 28.1.3-4</t>
  </si>
  <si>
    <t>2780 * 120 * 300</t>
  </si>
  <si>
    <t>Перемычки брусковые и плитные</t>
  </si>
  <si>
    <t>ГОСТ 984-84 Серия 1.038.1-1</t>
  </si>
  <si>
    <t>Перемычки брусковые сечением 1ПБ  120*65 мм)</t>
  </si>
  <si>
    <t>1ПБ 10-1-п</t>
  </si>
  <si>
    <t>1030 * 120 * 65</t>
  </si>
  <si>
    <t>1ПБ 13-1-п</t>
  </si>
  <si>
    <t>1290 * 120 * 65</t>
  </si>
  <si>
    <t>1ПБ 16-1-п</t>
  </si>
  <si>
    <t>1550 * 120 * 65</t>
  </si>
  <si>
    <t>Перемычки брусковые сечением 2ПБ (120*140 мм)</t>
  </si>
  <si>
    <t>2ПБ 10-1-п</t>
  </si>
  <si>
    <t>1030 * 120 * 140</t>
  </si>
  <si>
    <t>2ПБ 13-1-п</t>
  </si>
  <si>
    <t>1290 * 120 * 140</t>
  </si>
  <si>
    <t>2ПБ 16-2-п</t>
  </si>
  <si>
    <t>1550 * 120 * 140</t>
  </si>
  <si>
    <t>2ПБ 17-2-п</t>
  </si>
  <si>
    <t>1680 * 120 * 140</t>
  </si>
  <si>
    <t>2ПБ 19-3-п</t>
  </si>
  <si>
    <t>1940 * 120 * 140</t>
  </si>
  <si>
    <t>2ПБ 22-3-п</t>
  </si>
  <si>
    <t>2200 * 120 * 140</t>
  </si>
  <si>
    <t>2ПБ 25-3-п</t>
  </si>
  <si>
    <t>2460 * 120 * 140</t>
  </si>
  <si>
    <t>2ПБ 26-4-п</t>
  </si>
  <si>
    <t>2590 * 120 * 140</t>
  </si>
  <si>
    <t>2ПБ 29-4-п</t>
  </si>
  <si>
    <t>2850 * 120 * 140</t>
  </si>
  <si>
    <t>2ПБ 30-4-п</t>
  </si>
  <si>
    <t>2980 * 120 * 140</t>
  </si>
  <si>
    <t>Перемычки брусковые сечением 3ПБ (120*220 мм)</t>
  </si>
  <si>
    <t>3ПБ 13-37-п</t>
  </si>
  <si>
    <t>1290 * 120 * 220</t>
  </si>
  <si>
    <t>3ПБ 16-37-п</t>
  </si>
  <si>
    <t>1550 * 120 * 220</t>
  </si>
  <si>
    <t>3ПБ 18-8-п</t>
  </si>
  <si>
    <t>1810 * 120 * 220</t>
  </si>
  <si>
    <t>3ПБ 18-37-п</t>
  </si>
  <si>
    <t>3ПБ 21-8-п</t>
  </si>
  <si>
    <t>2070 * 120 * 220</t>
  </si>
  <si>
    <t>3ПБ 25-8-п</t>
  </si>
  <si>
    <t>2460 * 120 * 220</t>
  </si>
  <si>
    <t>3ПБ 27-8-п</t>
  </si>
  <si>
    <t>2720 * 120 * 220</t>
  </si>
  <si>
    <t>3ПБ 30-8-п</t>
  </si>
  <si>
    <t>2980 * 120 * 220</t>
  </si>
  <si>
    <t>3ПБ 34-4-п</t>
  </si>
  <si>
    <t>3370 * 120 * 220</t>
  </si>
  <si>
    <t>3ПБ 36-4-п</t>
  </si>
  <si>
    <t>3630 * 120 * 220</t>
  </si>
  <si>
    <t>3ПБ 39-8-п</t>
  </si>
  <si>
    <t>3890 * 120 * 220</t>
  </si>
  <si>
    <t>Перемычки брусковые сечением 5ПБ (250*220 мм)</t>
  </si>
  <si>
    <t>5ПБ 18-27-п</t>
  </si>
  <si>
    <t>1810 * 250 * 220</t>
  </si>
  <si>
    <t>5ПБ 21-27-п</t>
  </si>
  <si>
    <t>2070 * 250 * 220</t>
  </si>
  <si>
    <t>5ПБ 25-27-п</t>
  </si>
  <si>
    <t>2460 * 250 * 220</t>
  </si>
  <si>
    <t>5ПБ 25-37-п</t>
  </si>
  <si>
    <t>5ПБ 27-27-п</t>
  </si>
  <si>
    <t>2720 * 250 * 220</t>
  </si>
  <si>
    <t>5ПБ 27-37-п</t>
  </si>
  <si>
    <t>5ПБ 30-27-п</t>
  </si>
  <si>
    <t>2980 * 250 * 220</t>
  </si>
  <si>
    <t>5ПБ 30-37-п</t>
  </si>
  <si>
    <t>5ПБ 31-27-п</t>
  </si>
  <si>
    <t>3110 * 250 * 220</t>
  </si>
  <si>
    <t>5ПБ 34-20-п</t>
  </si>
  <si>
    <t>3370 * 250 * 220</t>
  </si>
  <si>
    <t>5ПБ 36-20-п</t>
  </si>
  <si>
    <t>3630 * 250 * 220</t>
  </si>
  <si>
    <t>Перемычки плитные</t>
  </si>
  <si>
    <t>1ПП 12-3</t>
  </si>
  <si>
    <t>1160*380*65</t>
  </si>
  <si>
    <t>2ПП 14-4</t>
  </si>
  <si>
    <t>1420*380*140</t>
  </si>
  <si>
    <t>2ПП 17-5</t>
  </si>
  <si>
    <t>1680*380*140</t>
  </si>
  <si>
    <t>2ПП 18-5</t>
  </si>
  <si>
    <t>1810*380*140</t>
  </si>
  <si>
    <t>2ПП 21-6</t>
  </si>
  <si>
    <t>2070*380*140</t>
  </si>
  <si>
    <t>2ПП 23-7</t>
  </si>
  <si>
    <t>2330*380*140</t>
  </si>
  <si>
    <t>2ПП 25-8</t>
  </si>
  <si>
    <t>2460*380*140</t>
  </si>
  <si>
    <t>3ПП 14-71</t>
  </si>
  <si>
    <t>1420*380*220</t>
  </si>
  <si>
    <t>3ПП 16-71</t>
  </si>
  <si>
    <t>1550*380*220</t>
  </si>
  <si>
    <t>3ПП 18-71</t>
  </si>
  <si>
    <t>1810*380*220</t>
  </si>
  <si>
    <t>3ПП 21-71</t>
  </si>
  <si>
    <t>2070*380*220</t>
  </si>
  <si>
    <t>3ПП 27-71</t>
  </si>
  <si>
    <t>2720*380*220</t>
  </si>
  <si>
    <t>3ПП 30-10</t>
  </si>
  <si>
    <t>2980*380*220</t>
  </si>
  <si>
    <t>4ПП 12-4</t>
  </si>
  <si>
    <t>1160*510*65</t>
  </si>
  <si>
    <t>1420*510*140</t>
  </si>
  <si>
    <t>5ПП 17-6</t>
  </si>
  <si>
    <t>1680*510*140</t>
  </si>
  <si>
    <t>5ПП 23-10</t>
  </si>
  <si>
    <t>2330*510*140</t>
  </si>
  <si>
    <t>6ПП 30-3</t>
  </si>
  <si>
    <t>2980*510*220</t>
  </si>
  <si>
    <t>7ПП 12-3</t>
  </si>
  <si>
    <t>1160*380*90</t>
  </si>
  <si>
    <t>7ПП 14-4</t>
  </si>
  <si>
    <t>1420*380*90</t>
  </si>
  <si>
    <t>8ПП 14-71</t>
  </si>
  <si>
    <t>1420*380*190</t>
  </si>
  <si>
    <t>8ПП 16-71</t>
  </si>
  <si>
    <t>1550*380*190</t>
  </si>
  <si>
    <t>8ПП 17-5</t>
  </si>
  <si>
    <t>1680*380*190</t>
  </si>
  <si>
    <t>8ПП 18-5</t>
  </si>
  <si>
    <t>1810*380*190</t>
  </si>
  <si>
    <t>8ПП 18-71</t>
  </si>
  <si>
    <t>8ПП 21-6</t>
  </si>
  <si>
    <t>2070*380*190</t>
  </si>
  <si>
    <t>8ПП 21-71</t>
  </si>
  <si>
    <t>8ПП 23-7</t>
  </si>
  <si>
    <t>2330*380*190</t>
  </si>
  <si>
    <t>8ПП 25-8</t>
  </si>
  <si>
    <t>2460*380*190</t>
  </si>
  <si>
    <t>8ПП 27-71</t>
  </si>
  <si>
    <t>2720*380*190</t>
  </si>
  <si>
    <t>8ПП 30-10</t>
  </si>
  <si>
    <t>2980*380*190</t>
  </si>
  <si>
    <t>9ПП 12-4</t>
  </si>
  <si>
    <t>1160*510*90</t>
  </si>
  <si>
    <t>9ПП 14-5</t>
  </si>
  <si>
    <t>1420*510*90</t>
  </si>
  <si>
    <t>9ПП 17-6</t>
  </si>
  <si>
    <t>1680*510*90</t>
  </si>
  <si>
    <t>10ПП 23-10</t>
  </si>
  <si>
    <t>2330*510*190</t>
  </si>
  <si>
    <t>10ПП 30-13</t>
  </si>
  <si>
    <t>2980*510*190</t>
  </si>
  <si>
    <t>Элементы теплотрасс</t>
  </si>
  <si>
    <t>Серия 3.006.1-2.87</t>
  </si>
  <si>
    <t>Опорные подушки</t>
  </si>
  <si>
    <t>ОП 1</t>
  </si>
  <si>
    <t>200 * 200 * 90</t>
  </si>
  <si>
    <t>ОП 2</t>
  </si>
  <si>
    <t>300 * 200 * 90</t>
  </si>
  <si>
    <t>ОП 3</t>
  </si>
  <si>
    <t>400 * 400 * 90</t>
  </si>
  <si>
    <t>ОП 4</t>
  </si>
  <si>
    <t>500 * 500 * 140</t>
  </si>
  <si>
    <t>ОП 5</t>
  </si>
  <si>
    <t>650 * 550 * 140</t>
  </si>
  <si>
    <t>ОП 6</t>
  </si>
  <si>
    <t>750 * 650 * 140</t>
  </si>
  <si>
    <t>ОП 7</t>
  </si>
  <si>
    <t>850 * 750 * 140</t>
  </si>
  <si>
    <t>ОП 8</t>
  </si>
  <si>
    <t>1050 * 850 * 290</t>
  </si>
  <si>
    <t>ОП 9</t>
  </si>
  <si>
    <t>1350 * 1150 * 290</t>
  </si>
  <si>
    <t>Плиты перекрытия тепловых камер</t>
  </si>
  <si>
    <t>ПО 1 (2 отв. Ø700мм)</t>
  </si>
  <si>
    <t>2300 * 2000 * 180</t>
  </si>
  <si>
    <t>ПО 1 (Без отв.)</t>
  </si>
  <si>
    <t>ПО 2 (1 отв. Ø700мм)</t>
  </si>
  <si>
    <t>1450 * 1480 * 120</t>
  </si>
  <si>
    <t>ПО 2 (Без отв.)</t>
  </si>
  <si>
    <t>ПО 3 (1 отв. Ø700мм)</t>
  </si>
  <si>
    <t>1750 * 1480 * 160</t>
  </si>
  <si>
    <t>ПО 3 (Без отв.)</t>
  </si>
  <si>
    <t>ПО 4 (1 отв. Ø700мм)</t>
  </si>
  <si>
    <t>2300 * 1480 * 200</t>
  </si>
  <si>
    <t>ПО 4 (Без отв.)</t>
  </si>
  <si>
    <t>ПО 5 (1 отв. Ø700мм)</t>
  </si>
  <si>
    <t>3000 * 1480 * 200</t>
  </si>
  <si>
    <t>ПО 5 (Без отв.)</t>
  </si>
  <si>
    <t>Лотки теплотрасс</t>
  </si>
  <si>
    <t>Л 4-8/2</t>
  </si>
  <si>
    <t>2970 * 780 * 530</t>
  </si>
  <si>
    <t>Л 4-15/2</t>
  </si>
  <si>
    <t>Л 4д-8</t>
  </si>
  <si>
    <t>720 * 780 * 530</t>
  </si>
  <si>
    <t>Л 4д-15</t>
  </si>
  <si>
    <t>Л 5-8/2</t>
  </si>
  <si>
    <t>2970 * 780 * 680</t>
  </si>
  <si>
    <t>Л 5-15/2</t>
  </si>
  <si>
    <t>Л 5д-8</t>
  </si>
  <si>
    <t>720 * 780 * 680</t>
  </si>
  <si>
    <t>Л 5д-15</t>
  </si>
  <si>
    <t>Л 6-5/2</t>
  </si>
  <si>
    <t>2970 * 1160 * 530</t>
  </si>
  <si>
    <t>Л 6-8/2</t>
  </si>
  <si>
    <t>Л 6-11/2</t>
  </si>
  <si>
    <t>М400</t>
  </si>
  <si>
    <t>Л 6-12/2</t>
  </si>
  <si>
    <t>Л 6-15/2</t>
  </si>
  <si>
    <t>М450</t>
  </si>
  <si>
    <t>Л 6д-5</t>
  </si>
  <si>
    <t>720 * 1160 * 530</t>
  </si>
  <si>
    <t>Л 6д-8</t>
  </si>
  <si>
    <t>Л 6д-11</t>
  </si>
  <si>
    <t>Л 6д-12</t>
  </si>
  <si>
    <t>Л 6д-15</t>
  </si>
  <si>
    <t>Л 7-5/2</t>
  </si>
  <si>
    <t>2970 * 1160 * 680</t>
  </si>
  <si>
    <t>Л 7-8/2</t>
  </si>
  <si>
    <t>Л 7-11/2</t>
  </si>
  <si>
    <t>Л 7-12/2</t>
  </si>
  <si>
    <t>Л 7-15/2</t>
  </si>
  <si>
    <t>Л 7д-5</t>
  </si>
  <si>
    <t>720 * 1160 * 680</t>
  </si>
  <si>
    <t>Л 7д-8</t>
  </si>
  <si>
    <t>Л 7д-11</t>
  </si>
  <si>
    <t>Л 7д-12</t>
  </si>
  <si>
    <t>Л 7д-15</t>
  </si>
  <si>
    <t>Л 10-3/2</t>
  </si>
  <si>
    <t>дог.</t>
  </si>
  <si>
    <t>2970 * 1480 * 550</t>
  </si>
  <si>
    <t>Л 10-5/2</t>
  </si>
  <si>
    <t>Л 10-8/2</t>
  </si>
  <si>
    <t>Л 10-11/2</t>
  </si>
  <si>
    <t>Л 10-15/2</t>
  </si>
  <si>
    <t>Л 10д-3</t>
  </si>
  <si>
    <t>720 * 1480 * 550</t>
  </si>
  <si>
    <t>Л 10д-5</t>
  </si>
  <si>
    <t>Л 10д-8</t>
  </si>
  <si>
    <t>Л 10д-11</t>
  </si>
  <si>
    <t>Л 10д-15</t>
  </si>
  <si>
    <t>Л 11-3/2</t>
  </si>
  <si>
    <t>2970 * 1480 * 700</t>
  </si>
  <si>
    <t>Л 11-5/2</t>
  </si>
  <si>
    <t>Л 11-8/2</t>
  </si>
  <si>
    <t>Л 11-11/2</t>
  </si>
  <si>
    <t>Л 11-15/2</t>
  </si>
  <si>
    <t>Л 11д-3</t>
  </si>
  <si>
    <t>720 * 1480 * 700</t>
  </si>
  <si>
    <t>Л 11д-5</t>
  </si>
  <si>
    <t>Л 11д-8</t>
  </si>
  <si>
    <t>Л 11д-11</t>
  </si>
  <si>
    <t>Л 11д-15</t>
  </si>
  <si>
    <t>Л 14-3/2</t>
  </si>
  <si>
    <t>2970 * 1840 * 570</t>
  </si>
  <si>
    <t>Л 14-5/2</t>
  </si>
  <si>
    <t>Л 14-8/2</t>
  </si>
  <si>
    <t>Л 14-11/2</t>
  </si>
  <si>
    <t>Л 14-12/2</t>
  </si>
  <si>
    <t>Л 14-15/2</t>
  </si>
  <si>
    <t>Л 14д-3</t>
  </si>
  <si>
    <t>720 * 1840 * 570</t>
  </si>
  <si>
    <t>Л 14д-5</t>
  </si>
  <si>
    <t>Л 14д-8</t>
  </si>
  <si>
    <t>Л 14д-11</t>
  </si>
  <si>
    <t>Л 14д-12</t>
  </si>
  <si>
    <t>Л 14д-15</t>
  </si>
  <si>
    <t>Л 15-3/2</t>
  </si>
  <si>
    <t>2970 * 1840 * 720</t>
  </si>
  <si>
    <t>Л 15-5/2</t>
  </si>
  <si>
    <t>Л 15-8/2</t>
  </si>
  <si>
    <t>Л 15-11/2</t>
  </si>
  <si>
    <t>Л 15-12/2</t>
  </si>
  <si>
    <t>Л 15-15/2</t>
  </si>
  <si>
    <t>Л 15д-3</t>
  </si>
  <si>
    <t>720 * 1840 * 720</t>
  </si>
  <si>
    <t>Л 15д-5</t>
  </si>
  <si>
    <t>Л 15д-8</t>
  </si>
  <si>
    <t>Л 15д-11</t>
  </si>
  <si>
    <t>Л 15д-12</t>
  </si>
  <si>
    <t>Л 15д-15</t>
  </si>
  <si>
    <t>Л 16-5/2</t>
  </si>
  <si>
    <t>2970 * 1840 * 1030</t>
  </si>
  <si>
    <t>Л 16-8/2</t>
  </si>
  <si>
    <t>Л 16-11/2</t>
  </si>
  <si>
    <t>Л 16-12/2</t>
  </si>
  <si>
    <t>Л 16-15/2</t>
  </si>
  <si>
    <t>2970* 1840 * 1030</t>
  </si>
  <si>
    <t>Л 16д-5</t>
  </si>
  <si>
    <t>720* 1840 * 1030</t>
  </si>
  <si>
    <t>Л 16д-8</t>
  </si>
  <si>
    <t>Л 16д-11</t>
  </si>
  <si>
    <t>Л 16д-12</t>
  </si>
  <si>
    <t>Л 16д-15</t>
  </si>
  <si>
    <t>Л 19-5/2</t>
  </si>
  <si>
    <t>2970 * 2160 * 740</t>
  </si>
  <si>
    <t>Л 19-8/2</t>
  </si>
  <si>
    <t>Л 19-11/2</t>
  </si>
  <si>
    <t>Л 19-12/2</t>
  </si>
  <si>
    <t>Л 19-15/2</t>
  </si>
  <si>
    <t>Л 19д-5</t>
  </si>
  <si>
    <t>720* 210 * 740</t>
  </si>
  <si>
    <t>Л 19д-8</t>
  </si>
  <si>
    <t>Л 19д-11</t>
  </si>
  <si>
    <t>Л 19д-12</t>
  </si>
  <si>
    <t>Л 19д-15</t>
  </si>
  <si>
    <t>Л 23-3/2</t>
  </si>
  <si>
    <t>2970 * 2460 * 740</t>
  </si>
  <si>
    <t>Л 23-3а/2</t>
  </si>
  <si>
    <t>Л 23-5/2</t>
  </si>
  <si>
    <t>Л 23-5а/2</t>
  </si>
  <si>
    <t>Л 23-8/2</t>
  </si>
  <si>
    <t>Л 23-8а/2</t>
  </si>
  <si>
    <t>Л 23-11/2</t>
  </si>
  <si>
    <t>Л 23-11а/2</t>
  </si>
  <si>
    <t>Л 23-12/2</t>
  </si>
  <si>
    <t>Л 23-12а/2</t>
  </si>
  <si>
    <t>Л 23-15/2</t>
  </si>
  <si>
    <t>Л 23-15а/2</t>
  </si>
  <si>
    <t>Л 23д-3</t>
  </si>
  <si>
    <t>720 * 2460 * 740</t>
  </si>
  <si>
    <t>Л 23д-5</t>
  </si>
  <si>
    <t>Л 23д-8</t>
  </si>
  <si>
    <t>Л 23д-11</t>
  </si>
  <si>
    <t>Л 23д-12</t>
  </si>
  <si>
    <t>Л 23д-15</t>
  </si>
  <si>
    <t>Л 24-3/2</t>
  </si>
  <si>
    <t>2970 * 2460 * 1040</t>
  </si>
  <si>
    <t>Л 24-3а/2</t>
  </si>
  <si>
    <t>Л 24-5/2</t>
  </si>
  <si>
    <t>Л 24-5а/2</t>
  </si>
  <si>
    <t>Л 24-8/2</t>
  </si>
  <si>
    <t>Л 24-8а/2</t>
  </si>
  <si>
    <t>Л 24-11/2</t>
  </si>
  <si>
    <t>Л 24-11а/2</t>
  </si>
  <si>
    <t>Л 24-12/2</t>
  </si>
  <si>
    <t>Л 24-12а/2</t>
  </si>
  <si>
    <t>Л 24-15/2</t>
  </si>
  <si>
    <t>Л 24-15а/2</t>
  </si>
  <si>
    <t>Л 24д-3</t>
  </si>
  <si>
    <t>720 * 2460 * 1040</t>
  </si>
  <si>
    <t>Л 24д-5</t>
  </si>
  <si>
    <t>Л 24д-8</t>
  </si>
  <si>
    <t>Л 24д-11</t>
  </si>
  <si>
    <t>Л 24д-12</t>
  </si>
  <si>
    <t>Л 24д-15</t>
  </si>
  <si>
    <t>Л 25-3</t>
  </si>
  <si>
    <t>2970*2460*1340</t>
  </si>
  <si>
    <t>Л 25-5</t>
  </si>
  <si>
    <t>Л 25-8</t>
  </si>
  <si>
    <t>Л 25-11</t>
  </si>
  <si>
    <t>Л 25-12</t>
  </si>
  <si>
    <t>Л 25-15</t>
  </si>
  <si>
    <t>Л 25д-3</t>
  </si>
  <si>
    <t>720*2460*1340</t>
  </si>
  <si>
    <t>Л 25д-5</t>
  </si>
  <si>
    <t>Л 25д-8</t>
  </si>
  <si>
    <t>Л 25д-11</t>
  </si>
  <si>
    <t>Л 25д-12</t>
  </si>
  <si>
    <t>Л 25д-15</t>
  </si>
  <si>
    <t>Л 28-8</t>
  </si>
  <si>
    <t>2970*2780*1060</t>
  </si>
  <si>
    <t>Л 28д-8</t>
  </si>
  <si>
    <t>720*2780*1060</t>
  </si>
  <si>
    <t>Плиты перекрытия сборных каналов из лотков</t>
  </si>
  <si>
    <t>Крышки для лотков типоразмера Л 1 (шириной 420мм)</t>
  </si>
  <si>
    <t>П 1-5</t>
  </si>
  <si>
    <t>740 * 420 * 50</t>
  </si>
  <si>
    <t>П 1-5а</t>
  </si>
  <si>
    <t>П 1-8</t>
  </si>
  <si>
    <t>П 1-8а</t>
  </si>
  <si>
    <t>П 1-15б</t>
  </si>
  <si>
    <t>П 2-15</t>
  </si>
  <si>
    <t>740 * 420 * 100</t>
  </si>
  <si>
    <t>П 2-15а</t>
  </si>
  <si>
    <t>П 2-15б</t>
  </si>
  <si>
    <t>Крышки для лотков типоразмера Л 2 (шириной 570 мм)</t>
  </si>
  <si>
    <t>П 3-5</t>
  </si>
  <si>
    <t>740 * 570 * 50</t>
  </si>
  <si>
    <t>П 3-5а</t>
  </si>
  <si>
    <t>П 3-8</t>
  </si>
  <si>
    <t>П 3-8а</t>
  </si>
  <si>
    <t>П 3-15б</t>
  </si>
  <si>
    <t>П 4-15</t>
  </si>
  <si>
    <t>740 * 570 * 100</t>
  </si>
  <si>
    <t>П 4-15а</t>
  </si>
  <si>
    <t>П 4-15б</t>
  </si>
  <si>
    <t>Крышки для лотков типоразмера Л 3, Л 4, Л 5 (шириной 780 мм)</t>
  </si>
  <si>
    <t>П 5-5</t>
  </si>
  <si>
    <t>2990 * 780 * 70</t>
  </si>
  <si>
    <t>П 5-5а</t>
  </si>
  <si>
    <t>П 5-8</t>
  </si>
  <si>
    <t>П 5-8а</t>
  </si>
  <si>
    <t>П 5-8б</t>
  </si>
  <si>
    <t>П 5д-5</t>
  </si>
  <si>
    <t>740 * 780 * 70</t>
  </si>
  <si>
    <t>П 5д-5а</t>
  </si>
  <si>
    <t>П 5д-8</t>
  </si>
  <si>
    <t>П 5д-8а</t>
  </si>
  <si>
    <t>П 5д-8б</t>
  </si>
  <si>
    <t>П 6-15</t>
  </si>
  <si>
    <t>2990 * 780 * 120</t>
  </si>
  <si>
    <t>П 6-15а</t>
  </si>
  <si>
    <t>П 6-15б</t>
  </si>
  <si>
    <t>П 6д-15</t>
  </si>
  <si>
    <t>740 * 780 * 120</t>
  </si>
  <si>
    <t>П 6д-15а</t>
  </si>
  <si>
    <t>П 6д-15б</t>
  </si>
  <si>
    <t>Крышки для лотков типоразмера Л 6, Л 7, Л 8, Л 9 (шириной 1160 мм)</t>
  </si>
  <si>
    <t>П 7-3</t>
  </si>
  <si>
    <t>П 7-3а</t>
  </si>
  <si>
    <t>П 7-5</t>
  </si>
  <si>
    <t>П 7-5а</t>
  </si>
  <si>
    <t>П 7-5б</t>
  </si>
  <si>
    <t>П 7д-3</t>
  </si>
  <si>
    <t>740 * 1160 * 70</t>
  </si>
  <si>
    <t>П 7д-3а</t>
  </si>
  <si>
    <t>П 7д-5</t>
  </si>
  <si>
    <t>П 7д-5а</t>
  </si>
  <si>
    <t>П 7д-5б</t>
  </si>
  <si>
    <t>П 8-8</t>
  </si>
  <si>
    <t>П 8-8а</t>
  </si>
  <si>
    <t>П 8-11</t>
  </si>
  <si>
    <t>П 8-11а</t>
  </si>
  <si>
    <t>П 8д-8</t>
  </si>
  <si>
    <t>740 * 1160 * 100</t>
  </si>
  <si>
    <t>П 8д-8а</t>
  </si>
  <si>
    <t>П 8д-11</t>
  </si>
  <si>
    <t>П 8д-11а</t>
  </si>
  <si>
    <t>П 9-15</t>
  </si>
  <si>
    <t>П 9-15а</t>
  </si>
  <si>
    <t>П 9-15б</t>
  </si>
  <si>
    <t>П 9д-15</t>
  </si>
  <si>
    <t>740 * 1160 * 120</t>
  </si>
  <si>
    <t>П 9д-15а</t>
  </si>
  <si>
    <t>П 9д-15б</t>
  </si>
  <si>
    <t>Крышки для лотков типоразмера Л 10, Л 11, Л 12, Л 13 (шириной 1480 мм)</t>
  </si>
  <si>
    <t>П 10-3</t>
  </si>
  <si>
    <t>2990 * 1480 * 70</t>
  </si>
  <si>
    <t>П 10-3а</t>
  </si>
  <si>
    <t>П 10-5</t>
  </si>
  <si>
    <t>П 10-5а</t>
  </si>
  <si>
    <t>П 10-5б</t>
  </si>
  <si>
    <t>П 10д-3</t>
  </si>
  <si>
    <t>740 * 1480 * 70</t>
  </si>
  <si>
    <t>П 10д-3а</t>
  </si>
  <si>
    <t>П 10д-5</t>
  </si>
  <si>
    <t>П 10д-5а</t>
  </si>
  <si>
    <t>П 10д-5б</t>
  </si>
  <si>
    <t>П 11-8</t>
  </si>
  <si>
    <t>2990 * 1480 * 100</t>
  </si>
  <si>
    <t>П 11-8а</t>
  </si>
  <si>
    <t>П 11д-8</t>
  </si>
  <si>
    <t>740 * 1480 * 100</t>
  </si>
  <si>
    <t>П 11д-8а</t>
  </si>
  <si>
    <t>П 12-12</t>
  </si>
  <si>
    <t>2990 * 1480 * 160</t>
  </si>
  <si>
    <t>П 12-12а</t>
  </si>
  <si>
    <t>П 12-15</t>
  </si>
  <si>
    <t>П 12-15а</t>
  </si>
  <si>
    <t>П 12д-12</t>
  </si>
  <si>
    <t>740 * 1480 * 160</t>
  </si>
  <si>
    <t>П 12д-12а</t>
  </si>
  <si>
    <t>П 12д-15</t>
  </si>
  <si>
    <t>П 12д-15а</t>
  </si>
  <si>
    <t>П 13-11б</t>
  </si>
  <si>
    <t>2990 * 1480 * 120</t>
  </si>
  <si>
    <t>П 13д-11б</t>
  </si>
  <si>
    <t>740 * 1480 * 120</t>
  </si>
  <si>
    <t>Крышки для лотков типоразмера Л 14, Л 15, Л 16, Л 17, Л 18 (шириной 1840 мм)</t>
  </si>
  <si>
    <t>П 14-3</t>
  </si>
  <si>
    <t>2990 * 1840 * 90</t>
  </si>
  <si>
    <t>П 14-3а</t>
  </si>
  <si>
    <t>П 14-3б</t>
  </si>
  <si>
    <t>П 14д-3</t>
  </si>
  <si>
    <t>740 * 1840 * 90</t>
  </si>
  <si>
    <t>П 14д-3а</t>
  </si>
  <si>
    <t>П 14д-3б</t>
  </si>
  <si>
    <t>П 15-5</t>
  </si>
  <si>
    <t>2990 * 1840 * 120</t>
  </si>
  <si>
    <t>П 15-5а</t>
  </si>
  <si>
    <t>П 15-8</t>
  </si>
  <si>
    <t>П 15-8а</t>
  </si>
  <si>
    <t>П 15-8б</t>
  </si>
  <si>
    <t>П 15д-5</t>
  </si>
  <si>
    <t>740 * 1840 * 120</t>
  </si>
  <si>
    <t>П 15д-5а</t>
  </si>
  <si>
    <t>П 15д-8</t>
  </si>
  <si>
    <t>П 15д-8а</t>
  </si>
  <si>
    <t>П 15д-8б</t>
  </si>
  <si>
    <t>П 16-15</t>
  </si>
  <si>
    <t>2990 * 1840 * 180</t>
  </si>
  <si>
    <t>П 16-15а</t>
  </si>
  <si>
    <t>П 16д-15</t>
  </si>
  <si>
    <t>740 * 1840 * 180</t>
  </si>
  <si>
    <t>П 16д-15а</t>
  </si>
  <si>
    <t>Крышки для лотков типоразмера Л 19, Л 20, Л 21, Л 22 (шириной 2160 мм)</t>
  </si>
  <si>
    <t>П 17-3</t>
  </si>
  <si>
    <t>2990 * 2160 * 120</t>
  </si>
  <si>
    <t>П 17-3а</t>
  </si>
  <si>
    <t>П 17-3б</t>
  </si>
  <si>
    <t>П 17д-3</t>
  </si>
  <si>
    <t>740 * 2160 * 120</t>
  </si>
  <si>
    <t>П 17д-3а</t>
  </si>
  <si>
    <t>П 17д-3б</t>
  </si>
  <si>
    <t>П 18-5</t>
  </si>
  <si>
    <t>2990 * 2160 * 150</t>
  </si>
  <si>
    <t>П 18-5а</t>
  </si>
  <si>
    <t>П 18-8</t>
  </si>
  <si>
    <t>П 18-8а</t>
  </si>
  <si>
    <t>П 18-8б</t>
  </si>
  <si>
    <t>П 18д-5</t>
  </si>
  <si>
    <t>740 * 2160 * 150</t>
  </si>
  <si>
    <t>П 18д-5а</t>
  </si>
  <si>
    <t>П 18д-8</t>
  </si>
  <si>
    <t>П 18д-8а</t>
  </si>
  <si>
    <t>П 18д-8б</t>
  </si>
  <si>
    <t>П 19-11</t>
  </si>
  <si>
    <t>2990 * 2160 * 250</t>
  </si>
  <si>
    <t>П 19-11а</t>
  </si>
  <si>
    <t>П 19-15</t>
  </si>
  <si>
    <t>П 19-15а</t>
  </si>
  <si>
    <t>П 19д-11</t>
  </si>
  <si>
    <t>740 * 2160 * 250</t>
  </si>
  <si>
    <t>П 19д-11а</t>
  </si>
  <si>
    <t>П 19д-15</t>
  </si>
  <si>
    <t>П 19д-15а</t>
  </si>
  <si>
    <t>Крышки для лотков типоразмера Л 23, Л 24, Л 25, Л 26 (шириной 2460 мм)</t>
  </si>
  <si>
    <t>П 20-3</t>
  </si>
  <si>
    <t>2990 * 2460 * 140</t>
  </si>
  <si>
    <t>П 20-3а</t>
  </si>
  <si>
    <t>П 20-3б</t>
  </si>
  <si>
    <t>П 20д-3</t>
  </si>
  <si>
    <t>740 * 2460 * 140</t>
  </si>
  <si>
    <t>П 20д-3а</t>
  </si>
  <si>
    <t>П 20д-3б</t>
  </si>
  <si>
    <t>П 21-5</t>
  </si>
  <si>
    <t>2990 * 2460 * 160</t>
  </si>
  <si>
    <t>П 21-5а</t>
  </si>
  <si>
    <t>П 21-5б</t>
  </si>
  <si>
    <t>П 21-8</t>
  </si>
  <si>
    <t>П 21-8а</t>
  </si>
  <si>
    <t>П 21д-5</t>
  </si>
  <si>
    <t>740 * 2460 * 160</t>
  </si>
  <si>
    <t>П 21д-5а</t>
  </si>
  <si>
    <t>П 21д-5б</t>
  </si>
  <si>
    <t>П 21д-8</t>
  </si>
  <si>
    <t>П 21д-8а</t>
  </si>
  <si>
    <t>П 22-12</t>
  </si>
  <si>
    <t>2990 * 2460 * 250</t>
  </si>
  <si>
    <t>П 22-12а</t>
  </si>
  <si>
    <t>П 22-15</t>
  </si>
  <si>
    <t>П 22-15а</t>
  </si>
  <si>
    <t>П 22д-12</t>
  </si>
  <si>
    <t>740 * 2460 * 250</t>
  </si>
  <si>
    <t>П 22д-12а</t>
  </si>
  <si>
    <t>П 22д-15</t>
  </si>
  <si>
    <t>П 22д-15а</t>
  </si>
  <si>
    <t>Крышки для лотков типоразмера Л 27, Л 28, 29, Л 30 (шириной 2780 мм)</t>
  </si>
  <si>
    <t>П 23-3</t>
  </si>
  <si>
    <t>2990 * 2780 * 160</t>
  </si>
  <si>
    <t>П 23-3а</t>
  </si>
  <si>
    <t>П 23-3б</t>
  </si>
  <si>
    <t>П 23д-3</t>
  </si>
  <si>
    <t>740 * 2780 * 160</t>
  </si>
  <si>
    <t>П 23д-3а</t>
  </si>
  <si>
    <t>П 23д-3б</t>
  </si>
  <si>
    <t>П 24-5</t>
  </si>
  <si>
    <t>2990 * 2780 * 180</t>
  </si>
  <si>
    <t>П 24-5а</t>
  </si>
  <si>
    <t>П 24-5б</t>
  </si>
  <si>
    <t>П 24-8</t>
  </si>
  <si>
    <t>П 24-8а</t>
  </si>
  <si>
    <t>П 24д-5</t>
  </si>
  <si>
    <t>740 * 2780 * 180</t>
  </si>
  <si>
    <t>П 24д-5а</t>
  </si>
  <si>
    <t>П 24д-5б</t>
  </si>
  <si>
    <t>П 24д-8</t>
  </si>
  <si>
    <t>П 24д-8а</t>
  </si>
  <si>
    <t>П 25-12</t>
  </si>
  <si>
    <t>2990 * 2780 * 250</t>
  </si>
  <si>
    <t>П 25-12а</t>
  </si>
  <si>
    <t>П 25-15</t>
  </si>
  <si>
    <t>П 25-15а</t>
  </si>
  <si>
    <t>П 25д-12</t>
  </si>
  <si>
    <t>740 * 2780 * 250</t>
  </si>
  <si>
    <t>П 25д-12а</t>
  </si>
  <si>
    <t>П 25д-15</t>
  </si>
  <si>
    <t>П 25д-15а</t>
  </si>
  <si>
    <t>Крышки для лотков типоразмера Л 31, Л 32, Л 33, Л 34 (шириной 3380 мм)</t>
  </si>
  <si>
    <t>П 26-3</t>
  </si>
  <si>
    <t>2990 * 3380 * 200</t>
  </si>
  <si>
    <t>П 26-3а</t>
  </si>
  <si>
    <t>П 26-3б</t>
  </si>
  <si>
    <t>П 26-5</t>
  </si>
  <si>
    <t>П 26-5а</t>
  </si>
  <si>
    <t>П 26д-3</t>
  </si>
  <si>
    <t>740 * 3380 * 200</t>
  </si>
  <si>
    <t>П 26д-3а</t>
  </si>
  <si>
    <t>П 26д-3б</t>
  </si>
  <si>
    <t>П 26д-5</t>
  </si>
  <si>
    <t>П 26д-5а</t>
  </si>
  <si>
    <t>П 27-8</t>
  </si>
  <si>
    <t>2990 * 3380 * 250</t>
  </si>
  <si>
    <t>П 27-8а</t>
  </si>
  <si>
    <t>П 27д-8</t>
  </si>
  <si>
    <t>740 * 3380 * 250</t>
  </si>
  <si>
    <t>П 27д-8а</t>
  </si>
  <si>
    <t>П 28-12</t>
  </si>
  <si>
    <t>2990 * 3380 * 300</t>
  </si>
  <si>
    <t>П 28-12а</t>
  </si>
  <si>
    <t>П 28-15</t>
  </si>
  <si>
    <t>П 28-15а</t>
  </si>
  <si>
    <t>П 28д-12</t>
  </si>
  <si>
    <t>740 * 3380 * 300</t>
  </si>
  <si>
    <t>П 28д-12а</t>
  </si>
  <si>
    <t>П 28д-15</t>
  </si>
  <si>
    <t>П 28д-15а</t>
  </si>
  <si>
    <t>Балки теплотрасс</t>
  </si>
  <si>
    <t>Б 1</t>
  </si>
  <si>
    <t>1160*300*150</t>
  </si>
  <si>
    <t>Б 2</t>
  </si>
  <si>
    <t>1480*300*200</t>
  </si>
  <si>
    <t>Б 3</t>
  </si>
  <si>
    <t>1840*300*250</t>
  </si>
  <si>
    <t>Б 4</t>
  </si>
  <si>
    <t>2160*300*300</t>
  </si>
  <si>
    <t>Б 5</t>
  </si>
  <si>
    <t>2650*300*300</t>
  </si>
  <si>
    <t>Б 6</t>
  </si>
  <si>
    <t>2780*600*300</t>
  </si>
  <si>
    <t>Б 7</t>
  </si>
  <si>
    <t>3380*600*350</t>
  </si>
  <si>
    <t>Б 8</t>
  </si>
  <si>
    <t>4250*600*450</t>
  </si>
  <si>
    <t>Каналы и тоннели из лотковых элементов</t>
  </si>
  <si>
    <t>Серия 3.006.1-8</t>
  </si>
  <si>
    <t>Лотки каналов теплотрасс</t>
  </si>
  <si>
    <t>Железобетонные плиты перекрытия и днища каналов</t>
  </si>
  <si>
    <t>Плиты для лотков с шириной канала 280 мм</t>
  </si>
  <si>
    <t>ПТ 75.30.6-15</t>
  </si>
  <si>
    <t>740 * 280 * 60</t>
  </si>
  <si>
    <t>ПД 75.30.6-15</t>
  </si>
  <si>
    <t>Плиты для лотков с шириной канала 430 мм</t>
  </si>
  <si>
    <t>ПТ 36.45.6-6</t>
  </si>
  <si>
    <t>360 * 430 * 60</t>
  </si>
  <si>
    <t>ПТ 36.45.6-12</t>
  </si>
  <si>
    <t>ПТ 36.45.6-15</t>
  </si>
  <si>
    <t>ПД 36.45.6-9</t>
  </si>
  <si>
    <t>ПД 36.45.6-15</t>
  </si>
  <si>
    <t>ПТ 75.45.6-3</t>
  </si>
  <si>
    <t>740 * 430 * 60</t>
  </si>
  <si>
    <t>ПТ 75.45.6-6</t>
  </si>
  <si>
    <t>ПТ 75.45.6-9</t>
  </si>
  <si>
    <t>ПТ 75.45.6-12</t>
  </si>
  <si>
    <t>ПТ 75.45.6-15</t>
  </si>
  <si>
    <t>ПД 75.45.6-6</t>
  </si>
  <si>
    <t>ПД 75.45.6-9</t>
  </si>
  <si>
    <t>ПД 75.45.6-12</t>
  </si>
  <si>
    <t>ПД 75.45.6-15</t>
  </si>
  <si>
    <t>Плиты для лотков с шириной канала 580 мм</t>
  </si>
  <si>
    <t>ПТ 36.60.8-6</t>
  </si>
  <si>
    <t>360 * 580 * 80</t>
  </si>
  <si>
    <t>ПТ 36.60.8-9</t>
  </si>
  <si>
    <t>ПТ 36.60.8-12</t>
  </si>
  <si>
    <t>ПТ 36.60.8-15</t>
  </si>
  <si>
    <t>ПД 36.60.8-6</t>
  </si>
  <si>
    <t>ПД 36.60.8-12</t>
  </si>
  <si>
    <t>ПД 36.60.8-15</t>
  </si>
  <si>
    <t>ПТ 75.60.8-3</t>
  </si>
  <si>
    <t>740 * 580 * 80</t>
  </si>
  <si>
    <t>ПТ 75.60.8-6</t>
  </si>
  <si>
    <t>ПТ 75.60.8-9</t>
  </si>
  <si>
    <t>ПТ 75.60.8-15</t>
  </si>
  <si>
    <t>ПД 75.60.8-3</t>
  </si>
  <si>
    <t>ПД 75.60.8-6</t>
  </si>
  <si>
    <t>ПД 75.60.8-9</t>
  </si>
  <si>
    <t>ПД 75.60.8-12</t>
  </si>
  <si>
    <t>ПД 75.60.8-15</t>
  </si>
  <si>
    <t>Плиты для лотков с шириной канала 880 мм</t>
  </si>
  <si>
    <t>ПТ 300.90.10-1,5</t>
  </si>
  <si>
    <t>2990 * 880 * 100</t>
  </si>
  <si>
    <t>ПТ 300.90.10-3</t>
  </si>
  <si>
    <t>ПТ 300.90.10-6</t>
  </si>
  <si>
    <t>ПТ 300.90.10-9</t>
  </si>
  <si>
    <t>ПТ 300.90.10-15</t>
  </si>
  <si>
    <t>ПД 300.90.10-1,5</t>
  </si>
  <si>
    <t>ПД 300.90.10-3</t>
  </si>
  <si>
    <t>ПД 300.90.10-6</t>
  </si>
  <si>
    <t>ПД 300.90.10-9</t>
  </si>
  <si>
    <t>ПД 300.90.10-15</t>
  </si>
  <si>
    <t>ПТ 75.90.10-1,5</t>
  </si>
  <si>
    <t>740 * 880 * 100</t>
  </si>
  <si>
    <t>ПТ 75.90.10-3</t>
  </si>
  <si>
    <t>ПТ 75.90.10-6</t>
  </si>
  <si>
    <t>ПТ 75.90.10-15</t>
  </si>
  <si>
    <t>ПД 75.90.10-1,5</t>
  </si>
  <si>
    <t>ПД 75.90.10-3</t>
  </si>
  <si>
    <t>ПД 75.90.10-6</t>
  </si>
  <si>
    <t>ПД 75.90.10-9</t>
  </si>
  <si>
    <t>ПД 75.90.10-15</t>
  </si>
  <si>
    <t>Плиты для лотков с шириной канала 1180 мм</t>
  </si>
  <si>
    <t>ПТ 300.120.12-1,5</t>
  </si>
  <si>
    <t>2990 * 1180 * 120</t>
  </si>
  <si>
    <t>ПТ 300.120.12-3</t>
  </si>
  <si>
    <t>ПТ 300.120.12-6</t>
  </si>
  <si>
    <t>ПТ 300.120.12-9</t>
  </si>
  <si>
    <t>ПТ 300.120.12-12</t>
  </si>
  <si>
    <t>ПТ 300.120.12-15</t>
  </si>
  <si>
    <t>ПД 300.120.12-1,5</t>
  </si>
  <si>
    <t>ПД 300.120.12-3</t>
  </si>
  <si>
    <t>ПД 300.120.12-6</t>
  </si>
  <si>
    <t>ПД 300.120.12-9</t>
  </si>
  <si>
    <t>ПД 300.120.12-12</t>
  </si>
  <si>
    <t>ПД 300.120.12-15</t>
  </si>
  <si>
    <t>ПТ 75.120.12-1,5</t>
  </si>
  <si>
    <t>740 * 1180 * 120</t>
  </si>
  <si>
    <t>ПТ 75.120.12-3</t>
  </si>
  <si>
    <t>ПТ 75.120.12-9</t>
  </si>
  <si>
    <t>ПТ 75.120.12-12</t>
  </si>
  <si>
    <t>ПТ 75.120.12-15</t>
  </si>
  <si>
    <t>ПД 75.120.12-1.5</t>
  </si>
  <si>
    <t>ПД 75.120.12-3</t>
  </si>
  <si>
    <t>ПД 75.120.12-6</t>
  </si>
  <si>
    <t>ПД 75.120.12-9</t>
  </si>
  <si>
    <t>ПД 75.120.12-12</t>
  </si>
  <si>
    <t>ПД 75.120.12-15</t>
  </si>
  <si>
    <t>Плиты для лотков с шириной канала 1480 мм</t>
  </si>
  <si>
    <t>ПТ 300.150.12-1,5</t>
  </si>
  <si>
    <t>ПТ 300.150.12-3</t>
  </si>
  <si>
    <t>ПТ 300.150.12-6</t>
  </si>
  <si>
    <t>ПД 300.150.12-1,5</t>
  </si>
  <si>
    <t>ПД 300.150.12-3</t>
  </si>
  <si>
    <t>ПД 300.150.12-6</t>
  </si>
  <si>
    <t>ПД 300.150.12-12</t>
  </si>
  <si>
    <t>ПД 300.150.12-15</t>
  </si>
  <si>
    <t>м200</t>
  </si>
  <si>
    <t>ПТ 75.150.12-3</t>
  </si>
  <si>
    <t>ПТ 75.150.12-6</t>
  </si>
  <si>
    <t>ПД 75.150.12-1,5</t>
  </si>
  <si>
    <t>ПД 75.150.12-3</t>
  </si>
  <si>
    <t>ПД 75.150.12-6</t>
  </si>
  <si>
    <t>ПД 75.150.12-12</t>
  </si>
  <si>
    <t>ПД 75.150.12-15</t>
  </si>
  <si>
    <t>ПТ 300.150.14-9</t>
  </si>
  <si>
    <t>2990 * 1480 * 140</t>
  </si>
  <si>
    <t>ПТ 300.150.14-12</t>
  </si>
  <si>
    <t>ПТ 300.150.14-15</t>
  </si>
  <si>
    <t>ПТ 75.150.14-9</t>
  </si>
  <si>
    <t>740 * 1480 * 140</t>
  </si>
  <si>
    <t>ПТ 75.150.14-12</t>
  </si>
  <si>
    <t>ПТ 75.150.14-15</t>
  </si>
  <si>
    <t>Плиты для лотков с шириной канала 1780 мм</t>
  </si>
  <si>
    <t>ПТ 300.180.14-1,5</t>
  </si>
  <si>
    <t>2990 * 1780 * 140</t>
  </si>
  <si>
    <t>ПТ 300.180.14-3</t>
  </si>
  <si>
    <t>ПТ 300.180.14-6</t>
  </si>
  <si>
    <t>ПТ 300.180.14-9</t>
  </si>
  <si>
    <t>ПД 300.180.14-1,5</t>
  </si>
  <si>
    <t>ПД 300.180.14-3</t>
  </si>
  <si>
    <t>ПД 300.180.14-6</t>
  </si>
  <si>
    <t>ПД 300.180.14-9</t>
  </si>
  <si>
    <t>ПД 300.180.14-12</t>
  </si>
  <si>
    <t>ПД 300.180.14-15</t>
  </si>
  <si>
    <t>ПТ 75.180.14-1.5</t>
  </si>
  <si>
    <t>740 * 1780 * 140</t>
  </si>
  <si>
    <t>ПТ 75.180.14-3</t>
  </si>
  <si>
    <t>ПТ 75.180.14-6</t>
  </si>
  <si>
    <t>ПТ 75.180.14-9</t>
  </si>
  <si>
    <t>ПД 75.180.14-3</t>
  </si>
  <si>
    <t>ПД 75.180.14-6</t>
  </si>
  <si>
    <t>ПД 75.180.14-9</t>
  </si>
  <si>
    <t>ПД 75.180.14-12</t>
  </si>
  <si>
    <t>ПД 75.180.14-15</t>
  </si>
  <si>
    <t>ПТ 300.180.16-12</t>
  </si>
  <si>
    <t>2990 * 1780 * 160</t>
  </si>
  <si>
    <t>ПТ 75.180.16-12</t>
  </si>
  <si>
    <t>740 * 1780 * 160</t>
  </si>
  <si>
    <t>ПТ 300.180.20-15</t>
  </si>
  <si>
    <t>2990 * 1780 * 200</t>
  </si>
  <si>
    <t>ПТ 75.180.20-15</t>
  </si>
  <si>
    <t>740 * 1780 * 200</t>
  </si>
  <si>
    <t>Плиты для лотков с шириной канала 2080 мм</t>
  </si>
  <si>
    <t>ПТ 300.210.14-1,5</t>
  </si>
  <si>
    <t>2990 * 2080 * 140</t>
  </si>
  <si>
    <t>ПТ 300.210.14-3</t>
  </si>
  <si>
    <t>ПТ 300.210.14-6</t>
  </si>
  <si>
    <t>ПД 300.210.14-1,5</t>
  </si>
  <si>
    <t>ПД 300.210.14-3</t>
  </si>
  <si>
    <t>ПД 300.210.14-6</t>
  </si>
  <si>
    <t>ПД 300.210.14-9</t>
  </si>
  <si>
    <t>ПД 300.210.14-12</t>
  </si>
  <si>
    <t>ПТ 75.210.14-3</t>
  </si>
  <si>
    <t>740 * 2080 * 140</t>
  </si>
  <si>
    <t>ПТ 75.210.14-6</t>
  </si>
  <si>
    <t>ПД 75.210.14-3</t>
  </si>
  <si>
    <t>ПД 75.210.14-6</t>
  </si>
  <si>
    <t>ПД 75.210.14-9</t>
  </si>
  <si>
    <t>ПД 75.210.14-12</t>
  </si>
  <si>
    <t>ПТ 300.210.16-9</t>
  </si>
  <si>
    <t>2990 * 2080 * 160</t>
  </si>
  <si>
    <t>ПД 300.210.16-15</t>
  </si>
  <si>
    <t>ПТ 75.210.16-9</t>
  </si>
  <si>
    <t>740 * 2080 * 160</t>
  </si>
  <si>
    <t>ПД 75.210.16-15</t>
  </si>
  <si>
    <t>ПТ 300.210.20-12</t>
  </si>
  <si>
    <t>2990 * 2080 * 200</t>
  </si>
  <si>
    <t>ПТ 300.210.20-15</t>
  </si>
  <si>
    <t>ПТ 75.210.20-12</t>
  </si>
  <si>
    <t>740 * 2080 * 200</t>
  </si>
  <si>
    <t>ПТ 75.210.20-15</t>
  </si>
  <si>
    <t>Плиты для лотков с шириной канала 2380 мм</t>
  </si>
  <si>
    <t>ПТ 300.240.14-1,5</t>
  </si>
  <si>
    <t>2990 * 2380 * 140</t>
  </si>
  <si>
    <t>ПТ 300.240.14-3</t>
  </si>
  <si>
    <t>ПТ 300.240.14-6</t>
  </si>
  <si>
    <t>ПД 300.240.14-1,5</t>
  </si>
  <si>
    <t>ПД 300.240.14-3</t>
  </si>
  <si>
    <t>ПД 300.240.14-6</t>
  </si>
  <si>
    <t>ПТ 75.240.14-1,5</t>
  </si>
  <si>
    <t>740 * 2380 * 140</t>
  </si>
  <si>
    <t>ПТ 75.240.14-3</t>
  </si>
  <si>
    <t>ПТ 75.240.14-6</t>
  </si>
  <si>
    <t>ПД 75.240.14-1,5</t>
  </si>
  <si>
    <t>ПД 75.240.14-3</t>
  </si>
  <si>
    <t>ПД 75.240.14-6</t>
  </si>
  <si>
    <t>ПТ 300.240.20-9</t>
  </si>
  <si>
    <t>2990 * 2380 * 200</t>
  </si>
  <si>
    <t>ПД 300.240.20-9</t>
  </si>
  <si>
    <t>ПД 300.240.20-12</t>
  </si>
  <si>
    <t>ПД 300.240.20-15</t>
  </si>
  <si>
    <t>ПТ 75.240.20-9</t>
  </si>
  <si>
    <t>740 * 2380 * 200</t>
  </si>
  <si>
    <t>ПД 75.240.20-9</t>
  </si>
  <si>
    <t>ПД 75.240.20-12</t>
  </si>
  <si>
    <t>ПД 75.240.20-15</t>
  </si>
  <si>
    <t>ПТ 300.240.25-12</t>
  </si>
  <si>
    <t>2990 * 2380 * 250</t>
  </si>
  <si>
    <t>ПТ 300.240.25-15</t>
  </si>
  <si>
    <t>ПТ 75.240.25-12</t>
  </si>
  <si>
    <t>740 * 2380 * 250</t>
  </si>
  <si>
    <t>ПТ 75.240.25-15</t>
  </si>
  <si>
    <t>Плиты для лотков с шириной канала 2980 мм</t>
  </si>
  <si>
    <t>ПТ 300.300.16-1,5</t>
  </si>
  <si>
    <t>2990 * 2980 * 160</t>
  </si>
  <si>
    <t>ПТ 300.300.16-3</t>
  </si>
  <si>
    <t>ПД 300.300.16-1,5</t>
  </si>
  <si>
    <t>ПД 300.300.16-3</t>
  </si>
  <si>
    <t>ПТ 75.300.16-1.5</t>
  </si>
  <si>
    <t>740 * 2980 * 160</t>
  </si>
  <si>
    <t>ПТ 75.300.16-3</t>
  </si>
  <si>
    <t>ПД 75.300.16-1,5</t>
  </si>
  <si>
    <t>ПД 75.300.16-3</t>
  </si>
  <si>
    <t>ПТ 300.300.20-6</t>
  </si>
  <si>
    <t>2990 * 2980 * 200</t>
  </si>
  <si>
    <t>ПД 300.300.20-6</t>
  </si>
  <si>
    <t>ПД 300.300.20-9</t>
  </si>
  <si>
    <t>ПД 300.300.20-12</t>
  </si>
  <si>
    <t>ПТ 75.300.20-6</t>
  </si>
  <si>
    <t>740 * 2980 * 200</t>
  </si>
  <si>
    <t>ПД 75.300.20-6</t>
  </si>
  <si>
    <t>ПД 75.300.20-9</t>
  </si>
  <si>
    <t>ПД 75.300.20-12</t>
  </si>
  <si>
    <t>ПТ 300.300.25-9</t>
  </si>
  <si>
    <t>2990 * 2980 * 250</t>
  </si>
  <si>
    <t>ПТ 300.300.25-12</t>
  </si>
  <si>
    <t>ПТ 300.300.25-15</t>
  </si>
  <si>
    <t>ПД 300.300.25-15</t>
  </si>
  <si>
    <t>ПТ 75.300.25-9</t>
  </si>
  <si>
    <t>740 * 2980 * 250</t>
  </si>
  <si>
    <t>ПТ 75.300.25-12</t>
  </si>
  <si>
    <t>ПТ 75.300.25-15</t>
  </si>
  <si>
    <t>ПД 75.300.25-15</t>
  </si>
  <si>
    <t>Плиты угловые, с отверстием</t>
  </si>
  <si>
    <t>ПТУ 75.45.6-6</t>
  </si>
  <si>
    <t>740*430*60</t>
  </si>
  <si>
    <t>ПТУ 100.60.8-6</t>
  </si>
  <si>
    <t>980*580*80</t>
  </si>
  <si>
    <t>ПТУ 180.90.10-6</t>
  </si>
  <si>
    <t>1780*880*100</t>
  </si>
  <si>
    <t>ПТУ 210.120.12-6</t>
  </si>
  <si>
    <t>2060*1160*120</t>
  </si>
  <si>
    <t>ПТУ 230.150.12-6</t>
  </si>
  <si>
    <t>2340*1480*120</t>
  </si>
  <si>
    <t>ПТО 150.150.12-6</t>
  </si>
  <si>
    <t>1480*1480*120</t>
  </si>
  <si>
    <t>ПТО 150.180.14-6</t>
  </si>
  <si>
    <t>1480*1780*140</t>
  </si>
  <si>
    <t>ПТО 150.240.14-6</t>
  </si>
  <si>
    <t>1480*2380*140</t>
  </si>
  <si>
    <t>ПТО 200.240.14-6</t>
  </si>
  <si>
    <t>2000*2380*140</t>
  </si>
  <si>
    <t>ПДУ 60.60.8-6</t>
  </si>
  <si>
    <t>650*580*80</t>
  </si>
  <si>
    <t>ПДУ 80.90.10-6</t>
  </si>
  <si>
    <t>ПДУ 110.120.12-6</t>
  </si>
  <si>
    <t>1100*1180*120</t>
  </si>
  <si>
    <t>ПДУ 140.150.12-6</t>
  </si>
  <si>
    <t>1350*1480*120</t>
  </si>
  <si>
    <t>ПДУ 150.150.12-6</t>
  </si>
  <si>
    <t>ПДУ 170.180.14-6</t>
  </si>
  <si>
    <t>1650*1780*140</t>
  </si>
  <si>
    <t>ПДУ 190.210.14-6</t>
  </si>
  <si>
    <t>1870*2080*140</t>
  </si>
  <si>
    <t>ПДУ 220.210.14-6</t>
  </si>
  <si>
    <t>2170*2080*140</t>
  </si>
  <si>
    <t>ПДУ 230.240.20-6</t>
  </si>
  <si>
    <t>2300*2380*200</t>
  </si>
  <si>
    <t>ПДУ 230.240.20-6а</t>
  </si>
  <si>
    <t>ПДУ 250.240.20-6</t>
  </si>
  <si>
    <t>2500*2380*200</t>
  </si>
  <si>
    <t>ПДУ 250.240.20-6а</t>
  </si>
  <si>
    <t>ПДУ 300.300.20-6</t>
  </si>
  <si>
    <t>2990*2980*200</t>
  </si>
  <si>
    <t>ПДУ 300.300.20-6а</t>
  </si>
  <si>
    <t>Б1</t>
  </si>
  <si>
    <t>1480*380*120</t>
  </si>
  <si>
    <t>Б2</t>
  </si>
  <si>
    <t>2200*380*200</t>
  </si>
  <si>
    <t>Б3</t>
  </si>
  <si>
    <t>2460*380*200</t>
  </si>
  <si>
    <t>Б4</t>
  </si>
  <si>
    <t>2750*380*200</t>
  </si>
  <si>
    <t>Б5</t>
  </si>
  <si>
    <t>2840*380*300</t>
  </si>
  <si>
    <t>Б6</t>
  </si>
  <si>
    <t>3370*380*300</t>
  </si>
  <si>
    <t>Б7</t>
  </si>
  <si>
    <t>3580*380*300</t>
  </si>
  <si>
    <t>Б8</t>
  </si>
  <si>
    <t>1500*500*250</t>
  </si>
  <si>
    <t>Б9</t>
  </si>
  <si>
    <t>2280*500*250</t>
  </si>
  <si>
    <t>Б10</t>
  </si>
  <si>
    <t>2540*500*250</t>
  </si>
  <si>
    <t>Б11</t>
  </si>
  <si>
    <t>4080*500*400</t>
  </si>
  <si>
    <t>Б12</t>
  </si>
  <si>
    <t>4270*500*400</t>
  </si>
  <si>
    <t>Б13</t>
  </si>
  <si>
    <t>4340*500*400</t>
  </si>
  <si>
    <t>1144.06-ТС.АС.01 ТС.АС.07.00.00, УО ТЭП</t>
  </si>
  <si>
    <t>Плыты перекрытия тепловых камер</t>
  </si>
  <si>
    <t>ПК 30.15</t>
  </si>
  <si>
    <t>3000 * 1490 * 220</t>
  </si>
  <si>
    <t>ПК 30.15-1</t>
  </si>
  <si>
    <t>ПК 34.15</t>
  </si>
  <si>
    <t>3400 * 1490 * 220</t>
  </si>
  <si>
    <t>ПК 34.15-1</t>
  </si>
  <si>
    <t>ПК 42.15</t>
  </si>
  <si>
    <t>4200 * 1490 * 220</t>
  </si>
  <si>
    <t>ПК 42.15-1</t>
  </si>
  <si>
    <t>ПК 46.15</t>
  </si>
  <si>
    <t>4600 * 1490 * 220</t>
  </si>
  <si>
    <t>ПК 46.15-1</t>
  </si>
  <si>
    <t>ПК 52.15</t>
  </si>
  <si>
    <t>5200 * 1490 * 220</t>
  </si>
  <si>
    <t>ПК 52.15-1</t>
  </si>
  <si>
    <t>ВНИМАНИЕ! При заказе плит ПК 3 или ПК 3А уточните соотвествие размеров изделий рабочей документации</t>
  </si>
  <si>
    <t>Плиты перекрытий плоские для индивидуального строительства</t>
  </si>
  <si>
    <t>ГОСТ 13015-2003 / Серия ИИ 03-02 / КЖИ 02.019</t>
  </si>
  <si>
    <t>Плиты плоские марки ПТП</t>
  </si>
  <si>
    <t>ПТП 18-16</t>
  </si>
  <si>
    <t>1780*1590*120</t>
  </si>
  <si>
    <t>ПТП 18-12</t>
  </si>
  <si>
    <t>1780*1190*120</t>
  </si>
  <si>
    <t>ПТП 18-10</t>
  </si>
  <si>
    <t>1780*990*120</t>
  </si>
  <si>
    <t>ПТП 18-8</t>
  </si>
  <si>
    <t>1780*790*120</t>
  </si>
  <si>
    <t>ПТП 18-4</t>
  </si>
  <si>
    <t>1780*390*120</t>
  </si>
  <si>
    <t>ПТП 20-16</t>
  </si>
  <si>
    <t>1980*1590*120</t>
  </si>
  <si>
    <t>ПТП 20-12</t>
  </si>
  <si>
    <t>1980*1190*120</t>
  </si>
  <si>
    <t>ПТП 20-10</t>
  </si>
  <si>
    <t>1980*990*120</t>
  </si>
  <si>
    <t>ПТП 20-8</t>
  </si>
  <si>
    <t>1980*790*120</t>
  </si>
  <si>
    <t>ПТП 20-4</t>
  </si>
  <si>
    <t>1980*390*120</t>
  </si>
  <si>
    <t>ПТП 22-16</t>
  </si>
  <si>
    <t>2180*1590*120</t>
  </si>
  <si>
    <t>ПТП 22-12</t>
  </si>
  <si>
    <t>2180*1190*120</t>
  </si>
  <si>
    <t>ПТП 22-10</t>
  </si>
  <si>
    <t>2180*990*120</t>
  </si>
  <si>
    <t>ПТП 22-8</t>
  </si>
  <si>
    <t>2180*790*120</t>
  </si>
  <si>
    <t>ПТП 22-4</t>
  </si>
  <si>
    <t>2180*390*120</t>
  </si>
  <si>
    <t>ПТП 24-16</t>
  </si>
  <si>
    <t>2380*1590*120</t>
  </si>
  <si>
    <t>ПТП 24-12</t>
  </si>
  <si>
    <t>2380*1190*120</t>
  </si>
  <si>
    <t>ПТП 24-10</t>
  </si>
  <si>
    <t>2380*990*120</t>
  </si>
  <si>
    <t>ПТП 24-8</t>
  </si>
  <si>
    <t>2380*790*120</t>
  </si>
  <si>
    <t>ПТП 24-4</t>
  </si>
  <si>
    <t>2380*390*120</t>
  </si>
  <si>
    <t>ПТП 26-16</t>
  </si>
  <si>
    <t>2580*1590*120</t>
  </si>
  <si>
    <t>ПТП 26-12</t>
  </si>
  <si>
    <t>2580*1190*120</t>
  </si>
  <si>
    <t>ПТП 26-10</t>
  </si>
  <si>
    <t>2580*990*120</t>
  </si>
  <si>
    <t>ПТП 26-8</t>
  </si>
  <si>
    <t>2580*790*120</t>
  </si>
  <si>
    <t>ПТП 26-4</t>
  </si>
  <si>
    <t>2580*390*120</t>
  </si>
  <si>
    <t>ПТП 28-16</t>
  </si>
  <si>
    <t>2780*1590*120</t>
  </si>
  <si>
    <t>ПТП 28-12</t>
  </si>
  <si>
    <t>2780*1190*120</t>
  </si>
  <si>
    <t>ПТП 28-10</t>
  </si>
  <si>
    <t>2780*990*120</t>
  </si>
  <si>
    <t>ПТП 28-8</t>
  </si>
  <si>
    <t>2780*790*120</t>
  </si>
  <si>
    <t>ПТП 28-4</t>
  </si>
  <si>
    <t>2780*390*120</t>
  </si>
  <si>
    <t>ПТП 30-16</t>
  </si>
  <si>
    <t>2980*1590*120/160</t>
  </si>
  <si>
    <t>ПТП 30-12</t>
  </si>
  <si>
    <t>2980*1190*120/160</t>
  </si>
  <si>
    <t>ПТП 30-10</t>
  </si>
  <si>
    <t>2980*990*120/160</t>
  </si>
  <si>
    <t>ПТП 30-8</t>
  </si>
  <si>
    <t>2980*790*120/160</t>
  </si>
  <si>
    <t>ПТП 30-4</t>
  </si>
  <si>
    <t>2980*390*120/160</t>
  </si>
  <si>
    <t>ПТП 32-16</t>
  </si>
  <si>
    <t>3180*1590*160</t>
  </si>
  <si>
    <t>ПТП 32-12</t>
  </si>
  <si>
    <t>3180*1190*160</t>
  </si>
  <si>
    <t>ПТП 32-10</t>
  </si>
  <si>
    <t>3180*990*160</t>
  </si>
  <si>
    <t>ПТП 32-8</t>
  </si>
  <si>
    <t>3180*790*160</t>
  </si>
  <si>
    <t>ПТП 32-4</t>
  </si>
  <si>
    <t>3180*390*160</t>
  </si>
  <si>
    <t>ПТП 34-16</t>
  </si>
  <si>
    <t>3380*1590*160</t>
  </si>
  <si>
    <t>ПТП 34-12</t>
  </si>
  <si>
    <t>3380*1190*160</t>
  </si>
  <si>
    <t>ПТП 34-10</t>
  </si>
  <si>
    <t>3380*990*160</t>
  </si>
  <si>
    <t>ПТП 34-8</t>
  </si>
  <si>
    <t>3380*790*160</t>
  </si>
  <si>
    <t>ПТП 34-4</t>
  </si>
  <si>
    <t>3380*390*160</t>
  </si>
  <si>
    <t>ПТП 36-16</t>
  </si>
  <si>
    <t>3580*1590*160</t>
  </si>
  <si>
    <t>ПТП 36-12</t>
  </si>
  <si>
    <t>3580*1190*160</t>
  </si>
  <si>
    <t>ПТП 36-10</t>
  </si>
  <si>
    <t>3580*990*160</t>
  </si>
  <si>
    <t>ПТП 36-8</t>
  </si>
  <si>
    <t>3580*790*160</t>
  </si>
  <si>
    <t>ПТП 36-4</t>
  </si>
  <si>
    <t>3580*390*160</t>
  </si>
  <si>
    <t>ПТП 38-16</t>
  </si>
  <si>
    <t>3780*1590*160</t>
  </si>
  <si>
    <t>ПТП 38-12</t>
  </si>
  <si>
    <t>3780*1190*160</t>
  </si>
  <si>
    <t>ПТП 38-10</t>
  </si>
  <si>
    <t>3780*990*160</t>
  </si>
  <si>
    <t>ПТП 38-8</t>
  </si>
  <si>
    <t>3780*790*160</t>
  </si>
  <si>
    <t>ПТП 38-4</t>
  </si>
  <si>
    <t>3780*390*160</t>
  </si>
  <si>
    <t>ПТП 40-16</t>
  </si>
  <si>
    <t>3980*1590*160</t>
  </si>
  <si>
    <t>ПТП 40-12</t>
  </si>
  <si>
    <t>3980*1190*160</t>
  </si>
  <si>
    <t>ПТП 40-10</t>
  </si>
  <si>
    <t>3980*990*160</t>
  </si>
  <si>
    <t>ПТП 40-8</t>
  </si>
  <si>
    <t>3980*790*160</t>
  </si>
  <si>
    <t>ПТП 40-4</t>
  </si>
  <si>
    <t>3980*390*160</t>
  </si>
  <si>
    <t>ПТП 42-16</t>
  </si>
  <si>
    <t>4180*1590*160</t>
  </si>
  <si>
    <t>ПТП 42-12</t>
  </si>
  <si>
    <t>4180*1190*160</t>
  </si>
  <si>
    <t>ПТП 42-10</t>
  </si>
  <si>
    <t>4180*990*160</t>
  </si>
  <si>
    <t>ПТП 42-8</t>
  </si>
  <si>
    <t>4180*790*160</t>
  </si>
  <si>
    <t>ПТП 42-4</t>
  </si>
  <si>
    <t>4180*390*160</t>
  </si>
  <si>
    <t>ПТП 44-16</t>
  </si>
  <si>
    <t>4380*1590*160</t>
  </si>
  <si>
    <t>ПТП 44-12</t>
  </si>
  <si>
    <t>4380*1190*160</t>
  </si>
  <si>
    <t>ПТП 44-10</t>
  </si>
  <si>
    <t>4380*990*160</t>
  </si>
  <si>
    <t>ПТП 44-8</t>
  </si>
  <si>
    <t>4380*790*160</t>
  </si>
  <si>
    <t>ПТП 44-4</t>
  </si>
  <si>
    <t>4380*390*160</t>
  </si>
  <si>
    <t>ПТП 46-16</t>
  </si>
  <si>
    <t>4580*1590*160</t>
  </si>
  <si>
    <t>ПТП 46-12</t>
  </si>
  <si>
    <t>4580*1190*160</t>
  </si>
  <si>
    <t>ПТП 46-10</t>
  </si>
  <si>
    <t>4580*990*160</t>
  </si>
  <si>
    <t>ПТП 46-8</t>
  </si>
  <si>
    <t>4580*790*160</t>
  </si>
  <si>
    <t>ПТП 46-4</t>
  </si>
  <si>
    <t>4580*390*160</t>
  </si>
  <si>
    <t>ПТП 48-16</t>
  </si>
  <si>
    <t>4780*1590*160</t>
  </si>
  <si>
    <t>ПТП 48-12</t>
  </si>
  <si>
    <t>4780*1190*160</t>
  </si>
  <si>
    <t>ПТП 48-10</t>
  </si>
  <si>
    <t>4780*990*160</t>
  </si>
  <si>
    <t>ПТП 48-8</t>
  </si>
  <si>
    <t>4780*790*160</t>
  </si>
  <si>
    <t>ПТП 48-4</t>
  </si>
  <si>
    <t>4780*390*160</t>
  </si>
  <si>
    <t>Плиты покрытия подпольных каналов</t>
  </si>
  <si>
    <t>Серия 1.243.1-4</t>
  </si>
  <si>
    <t>Плиты плоские марки ПТ</t>
  </si>
  <si>
    <t>ПТ 8-8.6</t>
  </si>
  <si>
    <t>800*600*80</t>
  </si>
  <si>
    <t>ПТ 12.5-8.6</t>
  </si>
  <si>
    <t>ПТ 8-11.9</t>
  </si>
  <si>
    <t>1100*900*80</t>
  </si>
  <si>
    <t>ПТ 12.5-11.9</t>
  </si>
  <si>
    <t>ПТ 8-13.13</t>
  </si>
  <si>
    <t>1300*1300*80</t>
  </si>
  <si>
    <t>ПТ 12.5-13.13</t>
  </si>
  <si>
    <t>ПТ 8-16.14</t>
  </si>
  <si>
    <t>1600*1400*80</t>
  </si>
  <si>
    <t>ПТ 12.5-16.14</t>
  </si>
  <si>
    <t>Плиты дорожные с нишей под люк</t>
  </si>
  <si>
    <t>ТУ 67- 05-266-90 / ГОСТ 21924 / ГОСТ 3634-99</t>
  </si>
  <si>
    <t>ПД ЛТ</t>
  </si>
  <si>
    <t>2000 * 2000 * 220</t>
  </si>
  <si>
    <t>ПД ЛТ с люком ТВК</t>
  </si>
  <si>
    <t>ПАГ-18А800.1-1</t>
  </si>
  <si>
    <t>Объем бетона,м3</t>
  </si>
  <si>
    <t>ПДН</t>
  </si>
  <si>
    <t>ПАГ14</t>
  </si>
  <si>
    <t>ПАГ18</t>
  </si>
  <si>
    <t>Водонепроницаемость W8 Морозостойкость F200</t>
  </si>
  <si>
    <t>Водонепроницаемость W8 Морозостойкость F300</t>
  </si>
  <si>
    <t>Составы бетонной смеси на песке, Щебень Монетка</t>
  </si>
  <si>
    <t>Марка бетона</t>
  </si>
  <si>
    <t>Цена, руб. с НДС</t>
  </si>
  <si>
    <t>B7,5 (100)</t>
  </si>
  <si>
    <t>(F50-150, W4-6)</t>
  </si>
  <si>
    <t>B10-12,5 (150)</t>
  </si>
  <si>
    <t>B15 (200)</t>
  </si>
  <si>
    <t>B20 (250)</t>
  </si>
  <si>
    <t>(F50-200, W4-8)</t>
  </si>
  <si>
    <t>B22,5 (300)</t>
  </si>
  <si>
    <t>B25 (350)</t>
  </si>
  <si>
    <t>B30 (400)</t>
  </si>
  <si>
    <t xml:space="preserve">Составы бетонной смеси на отсеве </t>
  </si>
  <si>
    <t>B35 (400)</t>
  </si>
  <si>
    <t>Составы бетонной смеси на отсеве (бездобавочный)</t>
  </si>
  <si>
    <t>Товарный бетон</t>
  </si>
  <si>
    <t xml:space="preserve">Составы растворов на песке </t>
  </si>
  <si>
    <t>Наименование раствора</t>
  </si>
  <si>
    <t>Цементно-песчанный</t>
  </si>
  <si>
    <t>Составы растворов на песке (бездобавочный) мелкий</t>
  </si>
  <si>
    <t>Раствор</t>
  </si>
  <si>
    <t>Доставка бетона и раствора</t>
  </si>
  <si>
    <t xml:space="preserve">по г. Новоуральск   </t>
  </si>
  <si>
    <t>п.Мурзинка и В.Нейвинский</t>
  </si>
  <si>
    <t>Калиново, Тарасково</t>
  </si>
  <si>
    <t>Лесное озеро</t>
  </si>
  <si>
    <t>Починок</t>
  </si>
  <si>
    <t>Половинный</t>
  </si>
  <si>
    <t>Невьянск, Билимбай, Таватуй</t>
  </si>
  <si>
    <t>Аять</t>
  </si>
  <si>
    <t>В. Тагил</t>
  </si>
  <si>
    <t>Кировград, Нейво-Рудянка</t>
  </si>
  <si>
    <t>п.Быньги</t>
  </si>
  <si>
    <t>п.Левиха</t>
  </si>
  <si>
    <t>п.Карпушиха</t>
  </si>
  <si>
    <t>Шуманиха, Приозерный</t>
  </si>
  <si>
    <t>г.Ежовая</t>
  </si>
  <si>
    <t xml:space="preserve">Простой при разгрузке свыше 40 минут не по вине ООО "БЕРОТЕК"оплачивается заказчиком </t>
  </si>
  <si>
    <t>прайс</t>
  </si>
  <si>
    <t>3ПБ15-120</t>
  </si>
  <si>
    <t>Л 16-3/2</t>
  </si>
  <si>
    <t>Л 16д-3</t>
  </si>
  <si>
    <t>Л 19-3/2</t>
  </si>
  <si>
    <t>Л 20-3/2</t>
  </si>
  <si>
    <t>Л 20д-3</t>
  </si>
  <si>
    <t>Л 20-5/2</t>
  </si>
  <si>
    <t>Л 20д-5</t>
  </si>
  <si>
    <t>Л 20-11/2</t>
  </si>
  <si>
    <t>Л 20д-11</t>
  </si>
  <si>
    <t>Л 20д-15</t>
  </si>
  <si>
    <t>Л 20-15/2</t>
  </si>
  <si>
    <t>Л 21-8/2</t>
  </si>
  <si>
    <t>Л 21д-8</t>
  </si>
  <si>
    <t>Л 27-8</t>
  </si>
  <si>
    <t>Л 27д-8</t>
  </si>
  <si>
    <t>Л28-11</t>
  </si>
  <si>
    <t>Л28д-11</t>
  </si>
  <si>
    <t>Л 29-8</t>
  </si>
  <si>
    <t>Л29д-8</t>
  </si>
  <si>
    <t>Цена, Руб за м2</t>
  </si>
  <si>
    <t>2970*2760*760</t>
  </si>
  <si>
    <t>720*2760*760</t>
  </si>
  <si>
    <t>2970*2780*1360</t>
  </si>
  <si>
    <t>720*2780*1360</t>
  </si>
  <si>
    <t>720* 2160 * 740</t>
  </si>
  <si>
    <t>2970 * 2160 * 1040</t>
  </si>
  <si>
    <t>720* 2160 * 1040</t>
  </si>
  <si>
    <t>2970 * 2160 * 1340</t>
  </si>
  <si>
    <t>720* 2160 * 1340</t>
  </si>
  <si>
    <t>2880 р/рейс с НДС20%</t>
  </si>
  <si>
    <t>3240 р/рейс с НДС20%</t>
  </si>
  <si>
    <t>3720 р/рейс с НДС20%</t>
  </si>
  <si>
    <t>3840 р/рейс с НДС20%</t>
  </si>
  <si>
    <t>4080 р/рейс с НДС20%</t>
  </si>
  <si>
    <t>6600 р/рейс с НДС20%</t>
  </si>
  <si>
    <t>5100 р/рейс с НДС20%</t>
  </si>
  <si>
    <t>6360 р/рейс с НДС20%</t>
  </si>
  <si>
    <t xml:space="preserve"> 3960 р/рейс с НДС20%</t>
  </si>
  <si>
    <t xml:space="preserve"> 4080 р/рейс с НДС20%</t>
  </si>
  <si>
    <t>7560 р/рейс с НДС20%</t>
  </si>
  <si>
    <t>7320 р/рейс с НДС20%</t>
  </si>
  <si>
    <t>4200 р/рейс с НДС20%</t>
  </si>
  <si>
    <t>5880 р/рейс с НДС20%</t>
  </si>
  <si>
    <t>1П30.18.10</t>
  </si>
  <si>
    <t>1П30.18.30</t>
  </si>
  <si>
    <t>2П30.18.10</t>
  </si>
  <si>
    <t>2П30.18.30</t>
  </si>
  <si>
    <t>В30</t>
  </si>
  <si>
    <t>В22,5</t>
  </si>
  <si>
    <t>от 1200 мм до 1500 мм</t>
  </si>
  <si>
    <t>300 мм</t>
  </si>
  <si>
    <t>В40</t>
  </si>
  <si>
    <t>В25</t>
  </si>
  <si>
    <t>В26</t>
  </si>
  <si>
    <t>С70-30-7</t>
  </si>
  <si>
    <t>С80-30-7</t>
  </si>
  <si>
    <t>С90-30-7</t>
  </si>
  <si>
    <t>С100-30-7</t>
  </si>
  <si>
    <t>С110-30-6</t>
  </si>
  <si>
    <t>С110-30-7</t>
  </si>
  <si>
    <t>С120-30-6</t>
  </si>
  <si>
    <t>С120-30-7</t>
  </si>
  <si>
    <t>С60-30-4.1</t>
  </si>
  <si>
    <t>С70-30-7.1</t>
  </si>
  <si>
    <t>С80-30-7.1</t>
  </si>
  <si>
    <t>С90-30-7.1</t>
  </si>
  <si>
    <t>С100-30-7.1</t>
  </si>
  <si>
    <t>С70-30-7.У</t>
  </si>
  <si>
    <t>430 кг/м2</t>
  </si>
  <si>
    <t>С60-30-4</t>
  </si>
  <si>
    <t>С80-30-7.У</t>
  </si>
  <si>
    <t>B26</t>
  </si>
  <si>
    <t>С90-30-7.У</t>
  </si>
  <si>
    <t>С100-30-7.У</t>
  </si>
  <si>
    <t>ЛК300.30.30-1</t>
  </si>
  <si>
    <t>ЛК75.30.30-1</t>
  </si>
  <si>
    <t>ЛК300.45.30-1</t>
  </si>
  <si>
    <t>ЛК75.45.30-1</t>
  </si>
  <si>
    <t>ЛК300.60.30-1</t>
  </si>
  <si>
    <t>ЛК300.60.30-2</t>
  </si>
  <si>
    <t>ЛК300.60.30-3</t>
  </si>
  <si>
    <t>ЛК75.60.30-1</t>
  </si>
  <si>
    <t>ЛК75.60.30-2</t>
  </si>
  <si>
    <t>ЛК75.60.30-3</t>
  </si>
  <si>
    <t>ЛК300.45.45-1</t>
  </si>
  <si>
    <t>ЛК75.45.45-1</t>
  </si>
  <si>
    <t>ЛК300.60.45-1</t>
  </si>
  <si>
    <t>ЛК300.60.45-2</t>
  </si>
  <si>
    <t>ЛК300.60.45-3</t>
  </si>
  <si>
    <t>ЛК75.60.45-1</t>
  </si>
  <si>
    <t>ЛК75.60.45-2</t>
  </si>
  <si>
    <t>ЛК75.60.45-3</t>
  </si>
  <si>
    <t>ЛК300.90.45-1</t>
  </si>
  <si>
    <t>ЛК300.90.45-2</t>
  </si>
  <si>
    <t>ЛК300.90.45-3</t>
  </si>
  <si>
    <t>ЛК300.90.45-4</t>
  </si>
  <si>
    <t>ЛК300.90.45-5</t>
  </si>
  <si>
    <t>ЛК300.90.45-6</t>
  </si>
  <si>
    <t>ЛК300.90.45-6а</t>
  </si>
  <si>
    <t>ЛК300.90.45-7</t>
  </si>
  <si>
    <t>ЛК300.90.45-7а</t>
  </si>
  <si>
    <t>ЛК300.90.45-8</t>
  </si>
  <si>
    <t>ЛК300.90.45-8а</t>
  </si>
  <si>
    <t>ЛК300.90.45-9</t>
  </si>
  <si>
    <t>ЛК300.90.45-10</t>
  </si>
  <si>
    <t>ЛК75.90.45-1</t>
  </si>
  <si>
    <t>ЛК75.90.45-2</t>
  </si>
  <si>
    <t>ЛК75.90.45-3</t>
  </si>
  <si>
    <t>ЛК75.90.45-4</t>
  </si>
  <si>
    <t>ЛК75.90.45-5</t>
  </si>
  <si>
    <t>ЛК75.90.45-6</t>
  </si>
  <si>
    <t>ЛК75.90.45-7</t>
  </si>
  <si>
    <t>ЛК75.90.45-8</t>
  </si>
  <si>
    <t>ЛК75.90.45-9</t>
  </si>
  <si>
    <t>ЛК75.90.45-10</t>
  </si>
  <si>
    <t>ЛК300.120.45-1</t>
  </si>
  <si>
    <t>ЛК300.120.45-2</t>
  </si>
  <si>
    <t>ЛК300.120.45-3</t>
  </si>
  <si>
    <t>ЛК300.120.45-4</t>
  </si>
  <si>
    <t>ЛК300.120.45-5</t>
  </si>
  <si>
    <t>ЛК300.120.45-6</t>
  </si>
  <si>
    <t>ЛК300.120.45-6а</t>
  </si>
  <si>
    <t>ЛК300.120.45-7</t>
  </si>
  <si>
    <t>ЛК300.120.45-7а</t>
  </si>
  <si>
    <t>ЛК300.120.45-8</t>
  </si>
  <si>
    <t>ЛК300.120.45-8а</t>
  </si>
  <si>
    <t>ЛК300.120.45-9</t>
  </si>
  <si>
    <t>ЛК300.120.45-10</t>
  </si>
  <si>
    <t>ЛК300.120.45-11</t>
  </si>
  <si>
    <t>ЛК75.120.45-1</t>
  </si>
  <si>
    <t>ЛК75.120.45-2</t>
  </si>
  <si>
    <t>ЛК75.120.45-3</t>
  </si>
  <si>
    <t>ЛК75.120.45-4</t>
  </si>
  <si>
    <t>ЛК75.120.45-5</t>
  </si>
  <si>
    <t>ЛК75.120.45-6</t>
  </si>
  <si>
    <t>ЛК75.120.45-7</t>
  </si>
  <si>
    <t>ЛК75.120.45-8</t>
  </si>
  <si>
    <t>ЛК75.120.45-9</t>
  </si>
  <si>
    <t>ЛК75.120.45-10</t>
  </si>
  <si>
    <t>ЛК75.120.45-11</t>
  </si>
  <si>
    <t>ЛК300.150.45-1</t>
  </si>
  <si>
    <t>ЛК300.150.45-2</t>
  </si>
  <si>
    <t>ЛК300.150.45-3</t>
  </si>
  <si>
    <t>ЛК300.150.45-4</t>
  </si>
  <si>
    <t>ЛК300.150.45-5</t>
  </si>
  <si>
    <t>ЛК300.150.45-6</t>
  </si>
  <si>
    <t>ЛК300.150.45-6а</t>
  </si>
  <si>
    <t>ЛК300.150.45-7</t>
  </si>
  <si>
    <t>ЛК300.150.45-7а</t>
  </si>
  <si>
    <t>ЛК300.150.45-8</t>
  </si>
  <si>
    <t>ЛК300.150.45-8а</t>
  </si>
  <si>
    <t>ЛК300.150.45-9</t>
  </si>
  <si>
    <t>ЛК300.150.45-10</t>
  </si>
  <si>
    <t>ЛК300.150.45-11</t>
  </si>
  <si>
    <t>ЛК75.150.45-1</t>
  </si>
  <si>
    <t>ЛК75.150.45-2</t>
  </si>
  <si>
    <t>ЛК75.150.45-3</t>
  </si>
  <si>
    <t>ЛК75.150.45-4</t>
  </si>
  <si>
    <t>ЛК75.150.45-5</t>
  </si>
  <si>
    <t>ЛК75.150.45-6</t>
  </si>
  <si>
    <t>ЛК75.150.45-7</t>
  </si>
  <si>
    <t>ЛК75.150.45-8</t>
  </si>
  <si>
    <t>ЛК75.150.45-9</t>
  </si>
  <si>
    <t>ЛК75.150.45-10</t>
  </si>
  <si>
    <t>ЛК75.150.45-11</t>
  </si>
  <si>
    <t>ЛК300.60.60-1</t>
  </si>
  <si>
    <t>ЛК300.60.60-2</t>
  </si>
  <si>
    <t>ЛК300.60.60-3</t>
  </si>
  <si>
    <t>ЛК300.60.60-4</t>
  </si>
  <si>
    <t>ЛК75.60.60-1</t>
  </si>
  <si>
    <t>ЛК75.60.60-2</t>
  </si>
  <si>
    <t>ЛК75.60.60-3</t>
  </si>
  <si>
    <t>ЛК75.60.60-4</t>
  </si>
  <si>
    <t>ЛК300.90.60-1</t>
  </si>
  <si>
    <t>ЛК300.90.60-2</t>
  </si>
  <si>
    <t>ЛК300.90.60-3</t>
  </si>
  <si>
    <t>ЛК300.90.60-4</t>
  </si>
  <si>
    <t>ЛК75.90.60-1</t>
  </si>
  <si>
    <t>ЛК75.90.60-2</t>
  </si>
  <si>
    <t>ЛК75.90.60-3</t>
  </si>
  <si>
    <t>ЛК75.90.60-4</t>
  </si>
  <si>
    <t>ЛК300.120.60-1</t>
  </si>
  <si>
    <t>ЛК300.120.60-2</t>
  </si>
  <si>
    <t>ЛК300.120.60-3</t>
  </si>
  <si>
    <t>ЛК300.120.60-4</t>
  </si>
  <si>
    <t>ЛК300.120.60-5</t>
  </si>
  <si>
    <t>ЛК300.120.60-6</t>
  </si>
  <si>
    <t>ЛК300.120.60-6а</t>
  </si>
  <si>
    <t>ЛК300.120.60-7</t>
  </si>
  <si>
    <t>ЛК300.120.60-7а</t>
  </si>
  <si>
    <t>ЛК300.120.60-8</t>
  </si>
  <si>
    <t>ЛК300.120.60-8а</t>
  </si>
  <si>
    <t>ЛК300.120.60-9</t>
  </si>
  <si>
    <t>ЛК300.120.60-9а</t>
  </si>
  <si>
    <t>ЛК300.120.60-10</t>
  </si>
  <si>
    <t>ЛК300.120.60-10а</t>
  </si>
  <si>
    <t>ЛК75.120.60-1</t>
  </si>
  <si>
    <t>ЛК75.120.60-2</t>
  </si>
  <si>
    <t>ЛК75.120.60-3</t>
  </si>
  <si>
    <t>ЛК75.120.60-4</t>
  </si>
  <si>
    <t>ЛК75.120.60-5</t>
  </si>
  <si>
    <t>ЛК75.120.60-6</t>
  </si>
  <si>
    <t>ЛК75.120.60-7</t>
  </si>
  <si>
    <t>ЛК75.120.60-8</t>
  </si>
  <si>
    <t>ЛК75.120.60-9</t>
  </si>
  <si>
    <t>ЛК75.120.60-10</t>
  </si>
  <si>
    <t>ЛК300.150.60-1</t>
  </si>
  <si>
    <t>ЛК300.150.60-1а</t>
  </si>
  <si>
    <t>ЛК300.150.60-2</t>
  </si>
  <si>
    <t>ЛК300.150.60-3</t>
  </si>
  <si>
    <t>ЛК300.150.60-4</t>
  </si>
  <si>
    <t>ЛК300.150.60-5</t>
  </si>
  <si>
    <t>ЛК300.150.60-6</t>
  </si>
  <si>
    <t>ЛК300.150.60-6а</t>
  </si>
  <si>
    <t>ЛК300.150.60-7</t>
  </si>
  <si>
    <t>ЛК300.150.60-7а</t>
  </si>
  <si>
    <t>ЛК300.150.60-8</t>
  </si>
  <si>
    <t>ЛК300.150.60-9</t>
  </si>
  <si>
    <t>ЛК75.150.60-1</t>
  </si>
  <si>
    <t>ЛК75.150.60-2</t>
  </si>
  <si>
    <t>ЛК75.150.60-3</t>
  </si>
  <si>
    <t>ЛК75.150.60-4</t>
  </si>
  <si>
    <t>ЛК75.150.60-5</t>
  </si>
  <si>
    <t>ЛК75.150.60-6</t>
  </si>
  <si>
    <t>ЛК75.150.60-7</t>
  </si>
  <si>
    <t>ЛК75.150.60-8</t>
  </si>
  <si>
    <t>ЛК75.150.60-9</t>
  </si>
  <si>
    <t>ЛК300.180.60-1</t>
  </si>
  <si>
    <t>ЛК300.180.60-1а</t>
  </si>
  <si>
    <t>ЛК300.180.60-2</t>
  </si>
  <si>
    <t>ЛК300.180.60-3</t>
  </si>
  <si>
    <t>ЛК300.180.60-4</t>
  </si>
  <si>
    <t>ЛК300.180.60-5</t>
  </si>
  <si>
    <t>ЛК300.180.60-6</t>
  </si>
  <si>
    <t>ЛК300.180.60-6а</t>
  </si>
  <si>
    <t>ЛК300.180.60-7</t>
  </si>
  <si>
    <t>ЛК300.180.60-7а</t>
  </si>
  <si>
    <t>ЛК300.180.60-8</t>
  </si>
  <si>
    <t>ЛК300.180.60-8а</t>
  </si>
  <si>
    <t>ЛК300.180.60-9</t>
  </si>
  <si>
    <t>ЛК300.180.60-10</t>
  </si>
  <si>
    <t>ЛК300.180.60-11</t>
  </si>
  <si>
    <t>ЛК75.180.60-1</t>
  </si>
  <si>
    <t>ЛК75.180.60-2</t>
  </si>
  <si>
    <t>ЛК75.180.60-3</t>
  </si>
  <si>
    <t>ЛК75.180.60-4</t>
  </si>
  <si>
    <t>ЛК75.180.60-5</t>
  </si>
  <si>
    <t>ЛК75.180.60-6</t>
  </si>
  <si>
    <t>ЛК75.180.60-7</t>
  </si>
  <si>
    <t>ЛК75.180.60-8</t>
  </si>
  <si>
    <t>ЛК75.180.60-9</t>
  </si>
  <si>
    <t>ЛК75.180.60-10</t>
  </si>
  <si>
    <t>ЛК75.180.60-11</t>
  </si>
  <si>
    <t>ЛК300.60.90-1</t>
  </si>
  <si>
    <t>ЛК300.60.90-2</t>
  </si>
  <si>
    <t>ЛК300.60.90-3</t>
  </si>
  <si>
    <t>ЛК300.60.90-4</t>
  </si>
  <si>
    <t>ЛК75.60.90-1</t>
  </si>
  <si>
    <t>ЛК75.60.90-2</t>
  </si>
  <si>
    <t>ЛК75.60.90-3</t>
  </si>
  <si>
    <t>ЛК75.60.90-4</t>
  </si>
  <si>
    <t>ЛК300.150.90-1</t>
  </si>
  <si>
    <t>ЛК300.150.90-2</t>
  </si>
  <si>
    <t>ЛК300.150.90-3</t>
  </si>
  <si>
    <t>ЛК300.150.90-4</t>
  </si>
  <si>
    <t>ЛК300.150.90-5</t>
  </si>
  <si>
    <t>ЛК300.150.90-5а</t>
  </si>
  <si>
    <t>ЛК300.150.90-6</t>
  </si>
  <si>
    <t>ЛК300.150.90-6а</t>
  </si>
  <si>
    <t>ЛК300.150.90-7</t>
  </si>
  <si>
    <t>ЛК300.150.90-7а</t>
  </si>
  <si>
    <t>ЛК300.150.90-8</t>
  </si>
  <si>
    <t>ЛК300.150.90-8а</t>
  </si>
  <si>
    <t>ЛК300.150.90-9</t>
  </si>
  <si>
    <t>ЛК300.150.90-10</t>
  </si>
  <si>
    <t>ЛК300.150.90-11</t>
  </si>
  <si>
    <t>ЛК75.150.90-1</t>
  </si>
  <si>
    <t>ЛК75.150.90-2</t>
  </si>
  <si>
    <t>ЛК75.150.90-3</t>
  </si>
  <si>
    <t>ЛК75.150.90-4</t>
  </si>
  <si>
    <t>ЛК75.150.90-5</t>
  </si>
  <si>
    <t>ЛК75.150.90-6</t>
  </si>
  <si>
    <t>ЛК75.150.90-7</t>
  </si>
  <si>
    <t>ЛК75.150.90-8</t>
  </si>
  <si>
    <t>ЛК75.150.90-9</t>
  </si>
  <si>
    <t>ЛК75.150.90-10</t>
  </si>
  <si>
    <t>ЛК75.150.90-11</t>
  </si>
  <si>
    <t>ЛК300.180.90-1</t>
  </si>
  <si>
    <t>ЛК300.180.90-2</t>
  </si>
  <si>
    <t>ЛК300.180.90-3</t>
  </si>
  <si>
    <t>ЛК300.180.90-4</t>
  </si>
  <si>
    <t>ЛК300.180.90-5</t>
  </si>
  <si>
    <t>ЛК300.180.90-6</t>
  </si>
  <si>
    <t>ЛК300.180.90-7</t>
  </si>
  <si>
    <t>ЛК300.180.90-7а</t>
  </si>
  <si>
    <t>ЛК300.180.90-8</t>
  </si>
  <si>
    <t>ЛК300.180.90-8а</t>
  </si>
  <si>
    <t>ЛК300.180.90-9</t>
  </si>
  <si>
    <t>ЛК300.180.90-9а</t>
  </si>
  <si>
    <t>ЛК300.180.90-10</t>
  </si>
  <si>
    <t>ЛК300.180.90-10а</t>
  </si>
  <si>
    <t>ЛК75.180.90-1</t>
  </si>
  <si>
    <t>ЛК75.180.90-2</t>
  </si>
  <si>
    <t>ЛК75.180.90-3</t>
  </si>
  <si>
    <t>ЛК75.180.90-4</t>
  </si>
  <si>
    <t>ЛК75.180.90-5</t>
  </si>
  <si>
    <t>ЛК75.180.90-6</t>
  </si>
  <si>
    <t>ЛК75.180.90-7</t>
  </si>
  <si>
    <t>ЛК75.180.90-8</t>
  </si>
  <si>
    <t>ЛК75.180.90-9</t>
  </si>
  <si>
    <t>ЛК75.180.90-10</t>
  </si>
  <si>
    <t>ЛК300.210.90-1</t>
  </si>
  <si>
    <t>ЛК300.210.90-2</t>
  </si>
  <si>
    <t>ЛК300.210.90-3</t>
  </si>
  <si>
    <t>ЛК300.210.90-4</t>
  </si>
  <si>
    <t>ЛК300.210.90-5</t>
  </si>
  <si>
    <t>ЛК300.210.90-6</t>
  </si>
  <si>
    <t>ЛК300.210.90-7</t>
  </si>
  <si>
    <t>ЛК300.210.90-8</t>
  </si>
  <si>
    <t>ЛК300.210.90-8а</t>
  </si>
  <si>
    <t>ЛК300.210.90-9</t>
  </si>
  <si>
    <t>ЛК300.210.90-9а</t>
  </si>
  <si>
    <t>ЛК300.210.90-10</t>
  </si>
  <si>
    <t>ЛК300.210.90-10а</t>
  </si>
  <si>
    <t>ЛК300.210.90-11</t>
  </si>
  <si>
    <t>ЛК300.210.90-12</t>
  </si>
  <si>
    <t>ЛК300.210.90-13</t>
  </si>
  <si>
    <t>ЛК75.210.90-1</t>
  </si>
  <si>
    <t>ЛК75.210.90-2</t>
  </si>
  <si>
    <t>ЛК75.210.90-3</t>
  </si>
  <si>
    <t>ЛК75.210.90-4</t>
  </si>
  <si>
    <t>ЛК75.210.90-5</t>
  </si>
  <si>
    <t>ЛК75.210.90-6</t>
  </si>
  <si>
    <t>ЛК75.210.90-7</t>
  </si>
  <si>
    <t>ЛК75.210.90-8</t>
  </si>
  <si>
    <t>ЛК75.210.90-9</t>
  </si>
  <si>
    <t>ЛК75.210.90-10</t>
  </si>
  <si>
    <t>ЛК75.210.90-11</t>
  </si>
  <si>
    <t>ЛК75.210.90-12</t>
  </si>
  <si>
    <t>ЛК75.210.90-13</t>
  </si>
  <si>
    <t>ЛК300.180.120-1</t>
  </si>
  <si>
    <t>ЛК300.180.120-2</t>
  </si>
  <si>
    <t>ЛК300.180.120-3</t>
  </si>
  <si>
    <t>ЛК300.180.120-4</t>
  </si>
  <si>
    <t>ЛК300.180.120-5</t>
  </si>
  <si>
    <t>ЛК300.180.120-5а</t>
  </si>
  <si>
    <t>ЛК300.180.120-6</t>
  </si>
  <si>
    <t>ЛК300.180.120-6а</t>
  </si>
  <si>
    <t>ЛК300.180.120-7</t>
  </si>
  <si>
    <t>ЛК300.180.120-7а</t>
  </si>
  <si>
    <t>ЛК300.180.120-8</t>
  </si>
  <si>
    <t>ЛК300.180.120-8а</t>
  </si>
  <si>
    <t>ЛК300.180.120-9</t>
  </si>
  <si>
    <t>ЛК300.180.120-9а</t>
  </si>
  <si>
    <t>ЛК300.180.120-10</t>
  </si>
  <si>
    <t>ЛК300.180.120-11</t>
  </si>
  <si>
    <t>ЛК300.180.120-12</t>
  </si>
  <si>
    <t>ЛК75.180.120-1</t>
  </si>
  <si>
    <t>ЛК75.180.120-2</t>
  </si>
  <si>
    <t>ЛК75.180.120-3</t>
  </si>
  <si>
    <t>ЛК75.180.120-4</t>
  </si>
  <si>
    <t>ЛК75.180.120-5</t>
  </si>
  <si>
    <t>ЛК75.180.120-6</t>
  </si>
  <si>
    <t>ЛК75.180.120-7</t>
  </si>
  <si>
    <t>ЛК75.180.120-8</t>
  </si>
  <si>
    <t>ЛК75.180.120-9</t>
  </si>
  <si>
    <t>ЛК75.180.120-10</t>
  </si>
  <si>
    <t>ЛК75.180.120-11</t>
  </si>
  <si>
    <t>ЛК75.180.120-12</t>
  </si>
  <si>
    <t>ЛК300.210.120-1</t>
  </si>
  <si>
    <t>ЛК300.210.120-2</t>
  </si>
  <si>
    <t>ЛК300.210.120-3</t>
  </si>
  <si>
    <t>ЛК300.210.120-4</t>
  </si>
  <si>
    <t>ЛК300.210.120-5</t>
  </si>
  <si>
    <t>ЛК300.210.120-5а</t>
  </si>
  <si>
    <t>ЛК300.210.120-6</t>
  </si>
  <si>
    <t>ЛК300.210.120-6а</t>
  </si>
  <si>
    <t>ЛК300.210.120-7</t>
  </si>
  <si>
    <t>ЛК300.210.120-7а</t>
  </si>
  <si>
    <t>ЛК300.210.120-8</t>
  </si>
  <si>
    <t>ЛК300.210.120-8а</t>
  </si>
  <si>
    <t>ЛК300.210.120-9</t>
  </si>
  <si>
    <t>ЛК300.210.120-9а</t>
  </si>
  <si>
    <t>ЛК300.210.120-10</t>
  </si>
  <si>
    <t>ЛК300.210.120-11</t>
  </si>
  <si>
    <t>ЛК300.210.120-12</t>
  </si>
  <si>
    <t>ЛК75.210.120-1</t>
  </si>
  <si>
    <t>ЛК75.210.120-2</t>
  </si>
  <si>
    <t>ЛК75.210.120-3</t>
  </si>
  <si>
    <t>ЛК75.210.120-4</t>
  </si>
  <si>
    <t>ЛК75.210.120-5</t>
  </si>
  <si>
    <t>ЛК75.210.120-6</t>
  </si>
  <si>
    <t>ЛК75.210.120-7</t>
  </si>
  <si>
    <t>ЛК75.210.120-8</t>
  </si>
  <si>
    <t>ЛК75.210.120-9</t>
  </si>
  <si>
    <t>ЛК75.210.120-10</t>
  </si>
  <si>
    <t>ЛК75.210.120-11</t>
  </si>
  <si>
    <t>ЛК75.210.120-12</t>
  </si>
  <si>
    <t>ЛК300.240.120-1</t>
  </si>
  <si>
    <t>ЛК300.240.120-2</t>
  </si>
  <si>
    <t>ЛК300.240.120-3</t>
  </si>
  <si>
    <t>ЛК300.240.120-4</t>
  </si>
  <si>
    <t>ЛК300.240.120-5</t>
  </si>
  <si>
    <t>ЛК300.240.120-6</t>
  </si>
  <si>
    <t>ЛК300.240.120-6а</t>
  </si>
  <si>
    <t>ЛК300.240.120-7</t>
  </si>
  <si>
    <t>ЛК300.240.120-7а</t>
  </si>
  <si>
    <t>ЛК300.240.120-8</t>
  </si>
  <si>
    <t>ЛК300.240.120-8а</t>
  </si>
  <si>
    <t>ЛК300.240.120-9</t>
  </si>
  <si>
    <t>ЛК300.240.120-9а</t>
  </si>
  <si>
    <t>ЛК300.240.120-10</t>
  </si>
  <si>
    <t>ЛК75.240.120-1</t>
  </si>
  <si>
    <t>ЛК75.240.120-2</t>
  </si>
  <si>
    <t>ЛК75.240.120-3</t>
  </si>
  <si>
    <t>ЛК75.240.120-4</t>
  </si>
  <si>
    <t>ЛК75.240.120-5</t>
  </si>
  <si>
    <t>ЛК75.240.120-6</t>
  </si>
  <si>
    <t>ЛК75.240.120-7</t>
  </si>
  <si>
    <t>ЛК75.240.120-8</t>
  </si>
  <si>
    <t>ЛК75.240.120-9</t>
  </si>
  <si>
    <t>ЛК75.240.120-10</t>
  </si>
  <si>
    <t>В15</t>
  </si>
  <si>
    <t>В20</t>
  </si>
  <si>
    <t>2990*280*280</t>
  </si>
  <si>
    <t>740*280*280</t>
  </si>
  <si>
    <t>2990*430*280</t>
  </si>
  <si>
    <t>740*430*280</t>
  </si>
  <si>
    <t>2990*580*280</t>
  </si>
  <si>
    <t>740*580*280</t>
  </si>
  <si>
    <t>2990*430*430</t>
  </si>
  <si>
    <t>740*430*430</t>
  </si>
  <si>
    <t>2990*580*430</t>
  </si>
  <si>
    <t>740*580*430</t>
  </si>
  <si>
    <t>2990*880*430</t>
  </si>
  <si>
    <t>740*880*430</t>
  </si>
  <si>
    <t>2990*1180*430</t>
  </si>
  <si>
    <t>740*1180*430</t>
  </si>
  <si>
    <t>2990*1480*430</t>
  </si>
  <si>
    <t>740*1480*430</t>
  </si>
  <si>
    <t>2990*580*580</t>
  </si>
  <si>
    <t>740*580*580</t>
  </si>
  <si>
    <t>2990*880*580</t>
  </si>
  <si>
    <t>740*880*580</t>
  </si>
  <si>
    <t>2990*1180*580</t>
  </si>
  <si>
    <t>740*1180*580</t>
  </si>
  <si>
    <t>2990*1480*580</t>
  </si>
  <si>
    <t>740*1480*580</t>
  </si>
  <si>
    <t>2990*1780*580</t>
  </si>
  <si>
    <t>740*1780*580</t>
  </si>
  <si>
    <t>2990*580*880</t>
  </si>
  <si>
    <t>740*580*880</t>
  </si>
  <si>
    <t>2990*1480*880</t>
  </si>
  <si>
    <t>740*1480*880</t>
  </si>
  <si>
    <t>2990*1780*880</t>
  </si>
  <si>
    <t>740*1780*880</t>
  </si>
  <si>
    <t>2990*2080*880</t>
  </si>
  <si>
    <t>740*2080*880</t>
  </si>
  <si>
    <t>2990*1780*1180</t>
  </si>
  <si>
    <t>740*1780*1180</t>
  </si>
  <si>
    <t>2990*2080*1180</t>
  </si>
  <si>
    <t>740*2080*1180</t>
  </si>
  <si>
    <t>2990*2380*1180</t>
  </si>
  <si>
    <t>740*2380*1180</t>
  </si>
  <si>
    <t>1П30.15.10</t>
  </si>
  <si>
    <t>1П30.15.30</t>
  </si>
  <si>
    <t>2П30.15.10</t>
  </si>
  <si>
    <t>2П30.15.30</t>
  </si>
  <si>
    <t xml:space="preserve">ПЛИТА НЕНАПРЯЖЕННАЯ ЖЕЛЕЗОБЕТОННАЯ  </t>
  </si>
  <si>
    <t>Производство: г. Новоуральск Заплотное шоссе    дом 3 (открытая зона)</t>
  </si>
  <si>
    <t>ПДН-АТ800</t>
  </si>
  <si>
    <t>2990 * 1160 * 100</t>
  </si>
  <si>
    <t>2990 * 1160 * 120</t>
  </si>
  <si>
    <t>2990 * 1160 * 70</t>
  </si>
  <si>
    <t>5ПП 14-5</t>
  </si>
  <si>
    <t>800*880*100</t>
  </si>
  <si>
    <t>Л28-15</t>
  </si>
  <si>
    <t>Л28д-15</t>
  </si>
  <si>
    <t>Л 27-15</t>
  </si>
  <si>
    <t>Л 27д-15</t>
  </si>
  <si>
    <t>ЛК300.300.120-11а</t>
  </si>
  <si>
    <t>ЛК75.300.120-11</t>
  </si>
  <si>
    <t>ЛК300.300.120-6</t>
  </si>
  <si>
    <t>ЛК75.300.120-6</t>
  </si>
  <si>
    <t>ЛК300.300.120-15</t>
  </si>
  <si>
    <t>ЛК75.300.120-15</t>
  </si>
  <si>
    <t>2990*2980*1180</t>
  </si>
  <si>
    <t>740*2980*1180</t>
  </si>
  <si>
    <t>67-72</t>
  </si>
  <si>
    <t>73-78</t>
  </si>
  <si>
    <t>С110-30-6.1</t>
  </si>
  <si>
    <t>С110-30-7.1</t>
  </si>
  <si>
    <t>С120-30-6.1</t>
  </si>
  <si>
    <t>С120-30-7.1</t>
  </si>
  <si>
    <t>Расчеты стоимости  плиты высотой 300 мм с нагрузкой более 800 кгс/м2 производятся индивидуально!</t>
  </si>
  <si>
    <t>Л 19д-3</t>
  </si>
  <si>
    <t>Л 21-3/2</t>
  </si>
  <si>
    <t>Л 21-5/2</t>
  </si>
  <si>
    <t>Л 21-11/2</t>
  </si>
  <si>
    <t>Л 21-12/2</t>
  </si>
  <si>
    <t>Л 21-15/2</t>
  </si>
  <si>
    <t>Л 21д-3</t>
  </si>
  <si>
    <t>Л 21д-5</t>
  </si>
  <si>
    <t>Л 21д-11</t>
  </si>
  <si>
    <t>Л 21д-12</t>
  </si>
  <si>
    <t>Л 21д-15</t>
  </si>
  <si>
    <t>ЛК300.300.150-6</t>
  </si>
  <si>
    <t>2990*2980*1480</t>
  </si>
  <si>
    <t>вп 18-6</t>
  </si>
  <si>
    <t>вп 22-6</t>
  </si>
  <si>
    <t>вп 25-12</t>
  </si>
  <si>
    <t>вп 28-12</t>
  </si>
  <si>
    <t>вп 31-12</t>
  </si>
  <si>
    <t>вп 34-12</t>
  </si>
  <si>
    <t>вп 37-12</t>
  </si>
  <si>
    <t>вп 40-12</t>
  </si>
  <si>
    <t>вп 43-12</t>
  </si>
  <si>
    <t>вп 46-12</t>
  </si>
  <si>
    <t>вп 49-6</t>
  </si>
  <si>
    <t>вп 55-6</t>
  </si>
  <si>
    <t>Сборные железобетонные плиты перекрытия каналов и камер водосточных и канализационных сетей РК 2303-86</t>
  </si>
  <si>
    <t xml:space="preserve">вп 16-6  </t>
  </si>
  <si>
    <t>вп 16-18  (отв. 700 мм)</t>
  </si>
  <si>
    <t>вп 19-18  (отв. 700 мм)</t>
  </si>
  <si>
    <t>вп 22-18  (отв. 700 мм)</t>
  </si>
  <si>
    <t>вп 25-18  (отв. 700 мм)</t>
  </si>
  <si>
    <t>вп 28-18  (отв. 700 мм)</t>
  </si>
  <si>
    <t>вп 34-18  (отв. 700 мм)</t>
  </si>
  <si>
    <t>вп 40-18  (отв. 700 мм)</t>
  </si>
  <si>
    <t>1610*600*160</t>
  </si>
  <si>
    <t>1810*600*160</t>
  </si>
  <si>
    <t>2210*600*160</t>
  </si>
  <si>
    <t>2520*1200*220</t>
  </si>
  <si>
    <t>2820*1200*220</t>
  </si>
  <si>
    <t>3130*1200*260</t>
  </si>
  <si>
    <t>3430*1200*260</t>
  </si>
  <si>
    <t>3740*1200*320</t>
  </si>
  <si>
    <t>4040*1200*320</t>
  </si>
  <si>
    <t>4300*1200*360</t>
  </si>
  <si>
    <t>4600*1200*360</t>
  </si>
  <si>
    <t>4900*600*360</t>
  </si>
  <si>
    <t>5500*600*400</t>
  </si>
  <si>
    <t>1610*1800*160</t>
  </si>
  <si>
    <t>1910*1800*160</t>
  </si>
  <si>
    <t>2210*1800*220</t>
  </si>
  <si>
    <t>2520*1800*220</t>
  </si>
  <si>
    <t>2820*1800*220</t>
  </si>
  <si>
    <t>3430*1800*260</t>
  </si>
  <si>
    <t>4040*1800*320</t>
  </si>
  <si>
    <t>ПК-1</t>
  </si>
  <si>
    <t>ПК-1а 2отв700</t>
  </si>
  <si>
    <t>ПК-1а 1отв 700</t>
  </si>
  <si>
    <t>ПК-3</t>
  </si>
  <si>
    <t>ПК-3а 2отв700</t>
  </si>
  <si>
    <t>ПК-4 1отв 700</t>
  </si>
  <si>
    <t>ПК-7</t>
  </si>
  <si>
    <t>ПК-7а 1отв700</t>
  </si>
  <si>
    <t>ПК-8</t>
  </si>
  <si>
    <t>ПК-8а 1отв700</t>
  </si>
  <si>
    <t>ПК1а 2отв700</t>
  </si>
  <si>
    <t>ПК-2</t>
  </si>
  <si>
    <t>ПК-2а 2отв700</t>
  </si>
  <si>
    <t xml:space="preserve">ПК-2 </t>
  </si>
  <si>
    <t xml:space="preserve">ПК-2а 2отв 700 </t>
  </si>
  <si>
    <t xml:space="preserve">ПК-3 </t>
  </si>
  <si>
    <t xml:space="preserve">ПК-3а 2отв 700 </t>
  </si>
  <si>
    <t>ПК-4а 2отв700</t>
  </si>
  <si>
    <t>ПК-4</t>
  </si>
  <si>
    <t>ПК-5</t>
  </si>
  <si>
    <t xml:space="preserve">ПК-5а 2отв 700 </t>
  </si>
  <si>
    <t>ПК-6</t>
  </si>
  <si>
    <t>ПК-6а 2отв 700</t>
  </si>
  <si>
    <t>ПК-6а</t>
  </si>
  <si>
    <t>ПК-7а 2отв700</t>
  </si>
  <si>
    <t>ПК-8а 2отв 700</t>
  </si>
  <si>
    <t>ПК-9</t>
  </si>
  <si>
    <t>ПК-9а 2отв700</t>
  </si>
  <si>
    <t xml:space="preserve">ПК-10 </t>
  </si>
  <si>
    <t>ПК-10а  2отв 700</t>
  </si>
  <si>
    <t>3300*1400*250</t>
  </si>
  <si>
    <t>2800*1600*250</t>
  </si>
  <si>
    <t>3600*1500*250</t>
  </si>
  <si>
    <t>2400*1400*250</t>
  </si>
  <si>
    <t>2800*1500*250</t>
  </si>
  <si>
    <t>3000*1500*250</t>
  </si>
  <si>
    <t>3300*1400*300</t>
  </si>
  <si>
    <t>3800*1400*300</t>
  </si>
  <si>
    <t>4300*1400*300</t>
  </si>
  <si>
    <t>4500*1400*300</t>
  </si>
  <si>
    <t>4300*1300*300</t>
  </si>
  <si>
    <t>3800*1500*300</t>
  </si>
  <si>
    <t>5200*1350*300</t>
  </si>
  <si>
    <t>5200*1700*300</t>
  </si>
  <si>
    <t>5600*1700*300</t>
  </si>
  <si>
    <t>5200*1400*300</t>
  </si>
  <si>
    <t>М150</t>
  </si>
  <si>
    <t>Стоимость, руб/пог.м. сечение 300х300мм В25 отсев</t>
  </si>
  <si>
    <t xml:space="preserve">Прайс, руб/м2 с НДС20%  </t>
  </si>
  <si>
    <t>из расчета 30 р/минута или 1800 р/час простоя.</t>
  </si>
  <si>
    <t>ПРОИЗВОДСТВО ТОЛЬКО  ПО СОГЛАСОВАНИЮ!</t>
  </si>
  <si>
    <t>Длина, дм</t>
  </si>
  <si>
    <t>Длина,дм</t>
  </si>
  <si>
    <t>3 ПБ (300 мм)</t>
  </si>
  <si>
    <t>от 1500 мм 14000 мм</t>
  </si>
  <si>
    <t xml:space="preserve">Плиты перекрытия колец стеновых </t>
  </si>
  <si>
    <t>Плиты днища колец стеновых</t>
  </si>
  <si>
    <t>КЦП 3-10 большой дождепр.</t>
  </si>
  <si>
    <t>2ПП8-2 большой дождепр.</t>
  </si>
  <si>
    <t>ПЛИТА БЕЗОПАЛУБОЧНОГО ФОРМОВАНИЯ
ГОСТ 9561-2016</t>
  </si>
  <si>
    <t>ПБ 15-10-8</t>
  </si>
  <si>
    <t>ПБ 15-10-12,5</t>
  </si>
  <si>
    <t>ПБ 16-10-8</t>
  </si>
  <si>
    <t>ПБ 16-10-12,5</t>
  </si>
  <si>
    <t>ПБ 17-10-8</t>
  </si>
  <si>
    <t>ПБ 17-10-12,5</t>
  </si>
  <si>
    <t>ПБ 18-10-8</t>
  </si>
  <si>
    <t>ПБ 18-10-12,5</t>
  </si>
  <si>
    <t>ПБ 19-10-8</t>
  </si>
  <si>
    <t>ПБ 19-10-12,5</t>
  </si>
  <si>
    <t>ПБ 20-10-8</t>
  </si>
  <si>
    <t>ПБ 20-10-12,5</t>
  </si>
  <si>
    <t>ПБ 21-10-8</t>
  </si>
  <si>
    <t>ПБ 21-10-12,5</t>
  </si>
  <si>
    <t>ПБ 22-10-8</t>
  </si>
  <si>
    <t>ПБ 22-10-12,5</t>
  </si>
  <si>
    <t>ПБ 23-10-8</t>
  </si>
  <si>
    <t>ПБ 23-10-12,5</t>
  </si>
  <si>
    <t>ПБ 24-10-8</t>
  </si>
  <si>
    <t>ПБ 24-10-12,5</t>
  </si>
  <si>
    <t>ПБ 25-10-8</t>
  </si>
  <si>
    <t>ПБ 25-10-12,5</t>
  </si>
  <si>
    <t>ПБ 26-10-8</t>
  </si>
  <si>
    <t>ПБ 26-10-12,5</t>
  </si>
  <si>
    <t>ПБ 27-10-8</t>
  </si>
  <si>
    <t>ПБ 27-10-12,5</t>
  </si>
  <si>
    <t>ПБ 28-10-8</t>
  </si>
  <si>
    <t>ПБ 28-10-12,5</t>
  </si>
  <si>
    <t>ПБ 29-10-8</t>
  </si>
  <si>
    <t>ПБ 29-10-12,5</t>
  </si>
  <si>
    <t>ПБ 30-10-8</t>
  </si>
  <si>
    <t>ПБ 30-10-12,5</t>
  </si>
  <si>
    <t>ПБ 31-10-8</t>
  </si>
  <si>
    <t>ПБ 31-10-12,5</t>
  </si>
  <si>
    <t>ПБ 32-10-8</t>
  </si>
  <si>
    <t>ПБ 32-10-12,5</t>
  </si>
  <si>
    <t>ПБ 33-10-8</t>
  </si>
  <si>
    <t>ПБ 33-10-12,5</t>
  </si>
  <si>
    <t>ПБ 34-10-8</t>
  </si>
  <si>
    <t>ПБ 34-10-12,5</t>
  </si>
  <si>
    <t>ПБ 35-10-8</t>
  </si>
  <si>
    <t>ПБ 35-10-12,5</t>
  </si>
  <si>
    <t>ПБ 36-10-8</t>
  </si>
  <si>
    <t>ПБ 36-10-12,5</t>
  </si>
  <si>
    <t>ПБ 37-10-8</t>
  </si>
  <si>
    <t>ПБ 37-10-12,5</t>
  </si>
  <si>
    <t>ПБ 38-10-8</t>
  </si>
  <si>
    <t>ПБ 38-10-12,5</t>
  </si>
  <si>
    <t>ПБ 39-10-8</t>
  </si>
  <si>
    <t>ПБ 39-10-12,5</t>
  </si>
  <si>
    <t>ПБ 40-10-8</t>
  </si>
  <si>
    <t>ПБ 40-10-12,5</t>
  </si>
  <si>
    <t>ПБ 41-10-8</t>
  </si>
  <si>
    <t>ПБ 41-10-12,5</t>
  </si>
  <si>
    <t>ПБ 42-10-8</t>
  </si>
  <si>
    <t>ПБ 42-10-12,5</t>
  </si>
  <si>
    <t>ПБ 43-10-8</t>
  </si>
  <si>
    <t>ПБ 43-10-12,5</t>
  </si>
  <si>
    <t>ПБ 44-10-8</t>
  </si>
  <si>
    <t>ПБ 44-10-12,5</t>
  </si>
  <si>
    <t>ПБ 45-10-8</t>
  </si>
  <si>
    <t>ПБ 45-10-12,5</t>
  </si>
  <si>
    <t>ПБ 46-10-8</t>
  </si>
  <si>
    <t>ПБ 46-10-12,5</t>
  </si>
  <si>
    <t>ПБ 47-10-8</t>
  </si>
  <si>
    <t>ПБ 47-10-12,5</t>
  </si>
  <si>
    <t>ПБ 48-10-8</t>
  </si>
  <si>
    <t>ПБ 48-10-12,5</t>
  </si>
  <si>
    <t>ПБ 49-10-8</t>
  </si>
  <si>
    <t>ПБ 49-10-12,5</t>
  </si>
  <si>
    <t>ПБ 50-10-8</t>
  </si>
  <si>
    <t>ПБ 50-10-12,5</t>
  </si>
  <si>
    <t>ПБ 51-10-8</t>
  </si>
  <si>
    <t>ПБ 51-10-12,5</t>
  </si>
  <si>
    <t>ПБ 52-10-8</t>
  </si>
  <si>
    <t>ПБ 52-10-12,5</t>
  </si>
  <si>
    <t>ПБ 53-10-8</t>
  </si>
  <si>
    <t>ПБ 53-10-12,5</t>
  </si>
  <si>
    <t>ПБ 54-10-8</t>
  </si>
  <si>
    <t>ПБ 54-10-12,5</t>
  </si>
  <si>
    <t>ПБ 55-10-8</t>
  </si>
  <si>
    <t>ПБ 55-10-12,5</t>
  </si>
  <si>
    <t>ПБ 56-10-8</t>
  </si>
  <si>
    <t>ПБ 56-10-12,5</t>
  </si>
  <si>
    <t>ПБ 57-10-8</t>
  </si>
  <si>
    <t>ПБ 57-10-12,5</t>
  </si>
  <si>
    <t>ПБ 58-10-8</t>
  </si>
  <si>
    <t>ПБ 58-10-12,5</t>
  </si>
  <si>
    <t>ПБ 59-10-8</t>
  </si>
  <si>
    <t>ПБ 59-10-12,5</t>
  </si>
  <si>
    <t>ПБ 60-10-8</t>
  </si>
  <si>
    <t>ПБ 60-10-12,5</t>
  </si>
  <si>
    <t>ПБ 61-10-8</t>
  </si>
  <si>
    <t>ПБ 61-10-12,5</t>
  </si>
  <si>
    <t>ПБ 62-10-8</t>
  </si>
  <si>
    <t>ПБ 62-10-12,5</t>
  </si>
  <si>
    <t>ПБ 63-10-8</t>
  </si>
  <si>
    <t>ПБ 63-10-12,5</t>
  </si>
  <si>
    <t>ПБ 64-10-8</t>
  </si>
  <si>
    <t>ПБ 64-10-12,5</t>
  </si>
  <si>
    <t>ПБ 65-10-8</t>
  </si>
  <si>
    <t>ПБ 65-10-12,5</t>
  </si>
  <si>
    <t>ПБ 66-10-8</t>
  </si>
  <si>
    <t>ПБ 66-10-12,5</t>
  </si>
  <si>
    <t>ПБ 67-10-8</t>
  </si>
  <si>
    <t>ПБ 67-10-12,5</t>
  </si>
  <si>
    <t>ПБ 68-10-8</t>
  </si>
  <si>
    <t>ПБ 68-10-12,5</t>
  </si>
  <si>
    <t>ПБ 69-10-8</t>
  </si>
  <si>
    <t>ПБ 69-10-12,5</t>
  </si>
  <si>
    <t>ПБ 70-10-8</t>
  </si>
  <si>
    <t>ПБ 70-10-12,5</t>
  </si>
  <si>
    <t>ПБ 71-10-8</t>
  </si>
  <si>
    <t>ПБ 71-10-12,5</t>
  </si>
  <si>
    <t>ПБ 72-10-8</t>
  </si>
  <si>
    <t>ПБ 72-10-12,5</t>
  </si>
  <si>
    <t>ПБ 73-10-8</t>
  </si>
  <si>
    <t>ПБ 73-10-12,5</t>
  </si>
  <si>
    <t>ПБ 74-10-8</t>
  </si>
  <si>
    <t>ПБ 74-10-12,5</t>
  </si>
  <si>
    <t>ПБ 75-10-8</t>
  </si>
  <si>
    <t>ПБ 75-10-12,5</t>
  </si>
  <si>
    <t>ПБ 76-10-8</t>
  </si>
  <si>
    <t>ПБ 76-10-12,5</t>
  </si>
  <si>
    <t>ПБ 77-10-8</t>
  </si>
  <si>
    <t>ПБ 77-10-12,5</t>
  </si>
  <si>
    <t>ПБ 78-10-8</t>
  </si>
  <si>
    <t>ПБ 78-10-12,5</t>
  </si>
  <si>
    <t>ПБ 79-10-8</t>
  </si>
  <si>
    <t>ПБ 79-10-10</t>
  </si>
  <si>
    <t>ПБ 80-10-8</t>
  </si>
  <si>
    <t>ПБ 80-10-10</t>
  </si>
  <si>
    <t>ПБ 81-10-8</t>
  </si>
  <si>
    <t>ПБ 81-10-10</t>
  </si>
  <si>
    <t>ПБ 82-10-8</t>
  </si>
  <si>
    <t>ПБ 82-10-10</t>
  </si>
  <si>
    <t>ПБ 83-10-8</t>
  </si>
  <si>
    <t>ПБ 83-10-10</t>
  </si>
  <si>
    <t>ПБ 84-10-8</t>
  </si>
  <si>
    <t>ПБ 84-10-10</t>
  </si>
  <si>
    <t>ПБ 85-10-8</t>
  </si>
  <si>
    <t>ПБ 86-10-8</t>
  </si>
  <si>
    <t>ПБ 87-10-8</t>
  </si>
  <si>
    <t>ПБ 88-10-8</t>
  </si>
  <si>
    <t>ПБ 89-10-8</t>
  </si>
  <si>
    <t>ПБ 90-10-8</t>
  </si>
  <si>
    <t>ПБ 91-10-6</t>
  </si>
  <si>
    <t>ПБ 92-10-6</t>
  </si>
  <si>
    <t>ПБ 93-10-6</t>
  </si>
  <si>
    <t>ПБ 94-10-6</t>
  </si>
  <si>
    <t>ПБ 95-10-6</t>
  </si>
  <si>
    <t>ПБ 96-10-6</t>
  </si>
  <si>
    <t>ПБ 97-10-6</t>
  </si>
  <si>
    <t>ПБ 98-10-6</t>
  </si>
  <si>
    <t>ПБ 99-10-6</t>
  </si>
  <si>
    <t>ПБ 100-10-6</t>
  </si>
  <si>
    <t>ПБ 101-10-6</t>
  </si>
  <si>
    <t>ПБ 102-10-6</t>
  </si>
  <si>
    <t>ПБ 103-10-4,5</t>
  </si>
  <si>
    <t>ПБ 104-10-4,5</t>
  </si>
  <si>
    <t>ПБ 105-10-4,5</t>
  </si>
  <si>
    <t>ПБ 106-10-4,5</t>
  </si>
  <si>
    <t>ПБ 107-10-4,5</t>
  </si>
  <si>
    <t>ПБ 108-10-4,5</t>
  </si>
  <si>
    <t>ПБ 109-10-3</t>
  </si>
  <si>
    <t>ПБ 110-10-3</t>
  </si>
  <si>
    <t>ПБ 111-10-3</t>
  </si>
  <si>
    <t>ПБ 112-10-3</t>
  </si>
  <si>
    <t>ПБ 113-10-3</t>
  </si>
  <si>
    <t>ПБ 114-10-3</t>
  </si>
  <si>
    <t xml:space="preserve">Прайс от 01.07.2021 г, руб/м2 с НДС20%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</si>
</sst>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₽_-;\-* #,##0.00\ _₽_-;_-* &quot;-&quot;??\ _₽_-;_-@_-"/>
    <numFmt numFmtId="165" formatCode="_-* #,##0\ _₽_-;\-* #,##0\ _₽_-;_-* &quot;-&quot;??\ _₽_-;_-@_-"/>
    <numFmt numFmtId="166" formatCode="#,##0_ ;\-#,##0\ "/>
    <numFmt numFmtId="167" formatCode="_-* #,##0&quot;р.&quot;_-;\-* #,##0&quot;р.&quot;_-;_-* &quot;-&quot;&quot;р.&quot;_-;_-@_-"/>
    <numFmt numFmtId="168" formatCode="0.000&quot; м3&quot;"/>
    <numFmt numFmtId="169" formatCode="0&quot; кг.&quot;"/>
    <numFmt numFmtId="170" formatCode="#,##0\ &quot;₽&quot;"/>
    <numFmt numFmtId="171" formatCode="0.000"/>
    <numFmt numFmtId="172" formatCode="0.0"/>
    <numFmt numFmtId="173" formatCode="_-* #,##0.00_р_._-;\-* #,##0.0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b/>
      <sz val="10.5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u/>
      <sz val="11"/>
      <color theme="1"/>
      <name val="Calibri"/>
      <family val="2"/>
      <charset val="204"/>
      <scheme val="minor"/>
    </font>
    <font>
      <sz val="11"/>
      <color rgb="FF4EFA26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EFA26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0"/>
    <xf numFmtId="0" fontId="23" fillId="0" borderId="0"/>
    <xf numFmtId="173" fontId="24" fillId="0" borderId="0" applyFont="0" applyFill="0" applyBorder="0" applyAlignment="0" applyProtection="0"/>
  </cellStyleXfs>
  <cellXfs count="616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1" xfId="0" applyBorder="1"/>
    <xf numFmtId="0" fontId="0" fillId="0" borderId="9" xfId="0" applyBorder="1"/>
    <xf numFmtId="1" fontId="0" fillId="0" borderId="9" xfId="0" applyNumberFormat="1" applyBorder="1"/>
    <xf numFmtId="0" fontId="0" fillId="0" borderId="13" xfId="0" applyNumberFormat="1" applyBorder="1" applyAlignment="1">
      <alignment horizontal="center"/>
    </xf>
    <xf numFmtId="0" fontId="0" fillId="0" borderId="14" xfId="0" applyBorder="1"/>
    <xf numFmtId="0" fontId="0" fillId="0" borderId="13" xfId="0" applyBorder="1"/>
    <xf numFmtId="1" fontId="0" fillId="0" borderId="13" xfId="0" applyNumberFormat="1" applyBorder="1"/>
    <xf numFmtId="0" fontId="0" fillId="2" borderId="15" xfId="0" applyFill="1" applyBorder="1" applyAlignment="1"/>
    <xf numFmtId="0" fontId="0" fillId="2" borderId="16" xfId="0" applyFill="1" applyBorder="1" applyAlignment="1"/>
    <xf numFmtId="0" fontId="0" fillId="2" borderId="17" xfId="0" applyFill="1" applyBorder="1" applyAlignment="1"/>
    <xf numFmtId="0" fontId="0" fillId="0" borderId="11" xfId="0" applyNumberFormat="1" applyBorder="1" applyAlignment="1">
      <alignment horizontal="center"/>
    </xf>
    <xf numFmtId="1" fontId="0" fillId="0" borderId="11" xfId="0" applyNumberFormat="1" applyBorder="1"/>
    <xf numFmtId="0" fontId="0" fillId="0" borderId="15" xfId="0" applyBorder="1" applyAlignment="1">
      <alignment horizontal="center"/>
    </xf>
    <xf numFmtId="0" fontId="0" fillId="0" borderId="19" xfId="0" applyNumberFormat="1" applyBorder="1" applyAlignment="1">
      <alignment horizontal="center"/>
    </xf>
    <xf numFmtId="0" fontId="0" fillId="0" borderId="19" xfId="0" applyBorder="1"/>
    <xf numFmtId="1" fontId="0" fillId="0" borderId="19" xfId="0" applyNumberFormat="1" applyBorder="1"/>
    <xf numFmtId="0" fontId="4" fillId="0" borderId="0" xfId="0" applyFont="1" applyAlignment="1">
      <alignment vertical="center" wrapText="1"/>
    </xf>
    <xf numFmtId="0" fontId="6" fillId="0" borderId="0" xfId="0" applyFont="1" applyAlignment="1"/>
    <xf numFmtId="0" fontId="2" fillId="0" borderId="0" xfId="0" applyFont="1"/>
    <xf numFmtId="0" fontId="8" fillId="0" borderId="0" xfId="2"/>
    <xf numFmtId="3" fontId="0" fillId="0" borderId="29" xfId="0" applyNumberFormat="1" applyBorder="1"/>
    <xf numFmtId="0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7" xfId="0" applyNumberFormat="1" applyBorder="1" applyAlignment="1">
      <alignment horizontal="center"/>
    </xf>
    <xf numFmtId="0" fontId="0" fillId="0" borderId="6" xfId="0" applyBorder="1"/>
    <xf numFmtId="1" fontId="0" fillId="0" borderId="3" xfId="0" applyNumberFormat="1" applyBorder="1"/>
    <xf numFmtId="1" fontId="0" fillId="0" borderId="6" xfId="0" applyNumberFormat="1" applyBorder="1"/>
    <xf numFmtId="1" fontId="0" fillId="0" borderId="7" xfId="0" applyNumberFormat="1" applyBorder="1"/>
    <xf numFmtId="0" fontId="4" fillId="0" borderId="0" xfId="0" applyFont="1" applyAlignment="1">
      <alignment vertical="center" wrapText="1"/>
    </xf>
    <xf numFmtId="0" fontId="0" fillId="0" borderId="25" xfId="0" applyBorder="1" applyAlignment="1">
      <alignment horizontal="center"/>
    </xf>
    <xf numFmtId="0" fontId="9" fillId="0" borderId="0" xfId="2" applyFont="1"/>
    <xf numFmtId="0" fontId="10" fillId="0" borderId="0" xfId="2" applyFont="1"/>
    <xf numFmtId="167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0" fillId="0" borderId="51" xfId="0" applyBorder="1"/>
    <xf numFmtId="168" fontId="0" fillId="0" borderId="5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9" fontId="0" fillId="0" borderId="35" xfId="0" applyNumberFormat="1" applyBorder="1" applyAlignment="1">
      <alignment horizontal="center" vertical="center"/>
    </xf>
    <xf numFmtId="0" fontId="0" fillId="0" borderId="10" xfId="0" applyBorder="1"/>
    <xf numFmtId="168" fontId="0" fillId="0" borderId="54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69" fontId="0" fillId="0" borderId="55" xfId="0" applyNumberFormat="1" applyBorder="1" applyAlignment="1">
      <alignment horizontal="center" vertical="center"/>
    </xf>
    <xf numFmtId="0" fontId="0" fillId="0" borderId="5" xfId="0" applyBorder="1"/>
    <xf numFmtId="168" fontId="0" fillId="0" borderId="2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9" fontId="0" fillId="0" borderId="28" xfId="0" applyNumberFormat="1" applyBorder="1" applyAlignment="1">
      <alignment horizontal="center" vertical="center"/>
    </xf>
    <xf numFmtId="0" fontId="0" fillId="0" borderId="51" xfId="0" applyBorder="1" applyAlignment="1">
      <alignment horizontal="left"/>
    </xf>
    <xf numFmtId="0" fontId="0" fillId="0" borderId="41" xfId="0" applyBorder="1" applyAlignment="1">
      <alignment horizontal="left"/>
    </xf>
    <xf numFmtId="168" fontId="0" fillId="0" borderId="42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9" fontId="0" fillId="0" borderId="12" xfId="0" applyNumberFormat="1" applyBorder="1" applyAlignment="1">
      <alignment horizontal="center" vertical="center"/>
    </xf>
    <xf numFmtId="0" fontId="0" fillId="0" borderId="43" xfId="0" applyBorder="1" applyAlignment="1">
      <alignment horizontal="left"/>
    </xf>
    <xf numFmtId="168" fontId="0" fillId="0" borderId="4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9" fontId="0" fillId="0" borderId="26" xfId="0" applyNumberFormat="1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168" fontId="0" fillId="0" borderId="57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69" fontId="0" fillId="0" borderId="40" xfId="0" applyNumberFormat="1" applyFill="1" applyBorder="1" applyAlignment="1">
      <alignment horizontal="center" vertical="center"/>
    </xf>
    <xf numFmtId="0" fontId="0" fillId="0" borderId="41" xfId="0" applyFill="1" applyBorder="1" applyAlignment="1">
      <alignment horizontal="left" vertical="center"/>
    </xf>
    <xf numFmtId="168" fontId="0" fillId="0" borderId="4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69" fontId="0" fillId="0" borderId="12" xfId="0" applyNumberFormat="1" applyFill="1" applyBorder="1" applyAlignment="1">
      <alignment horizontal="center" vertical="center"/>
    </xf>
    <xf numFmtId="0" fontId="0" fillId="0" borderId="58" xfId="0" applyFill="1" applyBorder="1" applyAlignment="1">
      <alignment horizontal="left" vertical="center"/>
    </xf>
    <xf numFmtId="168" fontId="0" fillId="0" borderId="59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9" fontId="0" fillId="0" borderId="23" xfId="0" applyNumberFormat="1" applyFill="1" applyBorder="1" applyAlignment="1">
      <alignment horizontal="center" vertical="center"/>
    </xf>
    <xf numFmtId="0" fontId="0" fillId="0" borderId="43" xfId="0" applyFill="1" applyBorder="1" applyAlignment="1">
      <alignment horizontal="left" vertical="center"/>
    </xf>
    <xf numFmtId="168" fontId="0" fillId="0" borderId="44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9" fontId="0" fillId="0" borderId="26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9" fontId="0" fillId="0" borderId="35" xfId="0" applyNumberFormat="1" applyFill="1" applyBorder="1" applyAlignment="1">
      <alignment horizontal="center" vertical="center"/>
    </xf>
    <xf numFmtId="0" fontId="0" fillId="0" borderId="18" xfId="0" applyBorder="1"/>
    <xf numFmtId="168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9" fontId="0" fillId="0" borderId="60" xfId="0" applyNumberFormat="1" applyBorder="1" applyAlignment="1">
      <alignment horizontal="center" vertical="center"/>
    </xf>
    <xf numFmtId="0" fontId="0" fillId="0" borderId="1" xfId="0" applyBorder="1"/>
    <xf numFmtId="0" fontId="0" fillId="0" borderId="30" xfId="0" applyBorder="1"/>
    <xf numFmtId="168" fontId="0" fillId="0" borderId="34" xfId="0" applyNumberFormat="1" applyBorder="1" applyAlignment="1">
      <alignment horizontal="center" vertical="center"/>
    </xf>
    <xf numFmtId="0" fontId="0" fillId="0" borderId="0" xfId="0" applyBorder="1"/>
    <xf numFmtId="0" fontId="0" fillId="0" borderId="41" xfId="0" applyBorder="1"/>
    <xf numFmtId="168" fontId="0" fillId="0" borderId="24" xfId="0" applyNumberFormat="1" applyBorder="1" applyAlignment="1">
      <alignment horizontal="center" vertical="center"/>
    </xf>
    <xf numFmtId="0" fontId="0" fillId="0" borderId="27" xfId="0" applyBorder="1"/>
    <xf numFmtId="167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69" fontId="0" fillId="0" borderId="0" xfId="0" applyNumberFormat="1" applyBorder="1" applyAlignment="1">
      <alignment horizontal="center" vertical="center"/>
    </xf>
    <xf numFmtId="168" fontId="0" fillId="0" borderId="25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3" xfId="0" applyBorder="1"/>
    <xf numFmtId="0" fontId="0" fillId="0" borderId="36" xfId="0" applyBorder="1"/>
    <xf numFmtId="0" fontId="0" fillId="0" borderId="37" xfId="0" applyBorder="1"/>
    <xf numFmtId="0" fontId="0" fillId="0" borderId="43" xfId="0" applyBorder="1"/>
    <xf numFmtId="168" fontId="0" fillId="0" borderId="34" xfId="0" applyNumberFormat="1" applyFill="1" applyBorder="1" applyAlignment="1">
      <alignment horizontal="center" vertical="center"/>
    </xf>
    <xf numFmtId="168" fontId="0" fillId="0" borderId="24" xfId="0" applyNumberFormat="1" applyFill="1" applyBorder="1" applyAlignment="1">
      <alignment horizontal="center" vertical="center"/>
    </xf>
    <xf numFmtId="168" fontId="0" fillId="0" borderId="25" xfId="0" applyNumberFormat="1" applyFill="1" applyBorder="1" applyAlignment="1">
      <alignment horizontal="center" vertical="center"/>
    </xf>
    <xf numFmtId="0" fontId="0" fillId="0" borderId="18" xfId="0" applyBorder="1" applyAlignment="1"/>
    <xf numFmtId="0" fontId="0" fillId="0" borderId="60" xfId="0" applyBorder="1" applyAlignment="1"/>
    <xf numFmtId="168" fontId="0" fillId="0" borderId="5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9" fontId="0" fillId="0" borderId="23" xfId="0" applyNumberFormat="1" applyBorder="1" applyAlignment="1">
      <alignment horizontal="center" vertical="center"/>
    </xf>
    <xf numFmtId="0" fontId="0" fillId="0" borderId="5" xfId="0" applyBorder="1" applyAlignment="1"/>
    <xf numFmtId="0" fontId="0" fillId="0" borderId="28" xfId="0" applyBorder="1" applyAlignment="1"/>
    <xf numFmtId="0" fontId="0" fillId="0" borderId="1" xfId="0" applyBorder="1" applyAlignment="1"/>
    <xf numFmtId="0" fontId="0" fillId="0" borderId="31" xfId="0" applyBorder="1" applyAlignment="1"/>
    <xf numFmtId="0" fontId="0" fillId="0" borderId="0" xfId="0" applyBorder="1" applyAlignment="1"/>
    <xf numFmtId="0" fontId="0" fillId="0" borderId="33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0" fillId="0" borderId="60" xfId="0" applyBorder="1"/>
    <xf numFmtId="0" fontId="0" fillId="0" borderId="5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68" fontId="0" fillId="0" borderId="57" xfId="0" applyNumberFormat="1" applyBorder="1" applyAlignment="1">
      <alignment horizontal="center" vertical="center"/>
    </xf>
    <xf numFmtId="169" fontId="0" fillId="0" borderId="40" xfId="0" applyNumberFormat="1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0" fillId="0" borderId="4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168" fontId="0" fillId="0" borderId="11" xfId="0" applyNumberFormat="1" applyBorder="1" applyAlignment="1">
      <alignment horizontal="center" vertical="center"/>
    </xf>
    <xf numFmtId="168" fontId="0" fillId="0" borderId="7" xfId="0" applyNumberFormat="1" applyBorder="1" applyAlignment="1">
      <alignment horizontal="center" vertical="center"/>
    </xf>
    <xf numFmtId="0" fontId="15" fillId="0" borderId="1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0" fillId="0" borderId="24" xfId="0" applyBorder="1" applyAlignment="1">
      <alignment horizontal="left" vertical="center"/>
    </xf>
    <xf numFmtId="168" fontId="0" fillId="0" borderId="9" xfId="0" applyNumberForma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168" fontId="0" fillId="0" borderId="64" xfId="0" applyNumberFormat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9" fontId="0" fillId="0" borderId="65" xfId="0" applyNumberFormat="1" applyBorder="1" applyAlignment="1">
      <alignment horizontal="center" vertical="center"/>
    </xf>
    <xf numFmtId="0" fontId="0" fillId="0" borderId="28" xfId="0" applyBorder="1"/>
    <xf numFmtId="0" fontId="0" fillId="0" borderId="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58" xfId="0" applyBorder="1"/>
    <xf numFmtId="0" fontId="0" fillId="0" borderId="31" xfId="0" applyBorder="1"/>
    <xf numFmtId="0" fontId="0" fillId="0" borderId="30" xfId="0" applyBorder="1" applyAlignment="1">
      <alignment horizontal="left" vertical="center"/>
    </xf>
    <xf numFmtId="168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9" fontId="0" fillId="0" borderId="30" xfId="0" applyNumberFormat="1" applyBorder="1" applyAlignment="1">
      <alignment horizontal="center" vertical="center"/>
    </xf>
    <xf numFmtId="168" fontId="0" fillId="0" borderId="52" xfId="0" applyNumberFormat="1" applyFill="1" applyBorder="1" applyAlignment="1">
      <alignment horizontal="center" vertical="center"/>
    </xf>
    <xf numFmtId="168" fontId="0" fillId="0" borderId="63" xfId="0" applyNumberForma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69" fontId="0" fillId="0" borderId="67" xfId="0" applyNumberFormat="1" applyBorder="1" applyAlignment="1">
      <alignment horizontal="center" vertical="center"/>
    </xf>
    <xf numFmtId="0" fontId="0" fillId="0" borderId="0" xfId="0" applyFill="1" applyBorder="1"/>
    <xf numFmtId="3" fontId="0" fillId="5" borderId="26" xfId="0" applyNumberFormat="1" applyFill="1" applyBorder="1"/>
    <xf numFmtId="0" fontId="0" fillId="0" borderId="0" xfId="0" applyFill="1"/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7" fontId="2" fillId="5" borderId="33" xfId="0" applyNumberFormat="1" applyFont="1" applyFill="1" applyBorder="1" applyAlignment="1">
      <alignment horizontal="center" vertical="center"/>
    </xf>
    <xf numFmtId="167" fontId="2" fillId="5" borderId="36" xfId="0" applyNumberFormat="1" applyFont="1" applyFill="1" applyBorder="1" applyAlignment="1">
      <alignment horizontal="center" vertical="center"/>
    </xf>
    <xf numFmtId="167" fontId="2" fillId="5" borderId="37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6" borderId="0" xfId="0" applyFill="1"/>
    <xf numFmtId="0" fontId="0" fillId="0" borderId="10" xfId="0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1" fontId="0" fillId="0" borderId="9" xfId="0" applyNumberFormat="1" applyFill="1" applyBorder="1"/>
    <xf numFmtId="0" fontId="0" fillId="0" borderId="25" xfId="0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Fill="1" applyBorder="1"/>
    <xf numFmtId="1" fontId="0" fillId="0" borderId="7" xfId="0" applyNumberFormat="1" applyFill="1" applyBorder="1"/>
    <xf numFmtId="0" fontId="2" fillId="0" borderId="9" xfId="0" applyFont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4" fontId="17" fillId="0" borderId="0" xfId="0" applyNumberFormat="1" applyFont="1" applyFill="1" applyBorder="1" applyAlignment="1">
      <alignment horizontal="right" vertical="center"/>
    </xf>
    <xf numFmtId="0" fontId="0" fillId="5" borderId="0" xfId="0" applyFill="1"/>
    <xf numFmtId="0" fontId="0" fillId="0" borderId="9" xfId="0" applyBorder="1" applyAlignment="1">
      <alignment horizontal="center"/>
    </xf>
    <xf numFmtId="3" fontId="0" fillId="5" borderId="50" xfId="0" applyNumberFormat="1" applyFill="1" applyBorder="1"/>
    <xf numFmtId="3" fontId="0" fillId="5" borderId="71" xfId="0" applyNumberFormat="1" applyFill="1" applyBorder="1"/>
    <xf numFmtId="3" fontId="0" fillId="5" borderId="72" xfId="0" applyNumberFormat="1" applyFill="1" applyBorder="1"/>
    <xf numFmtId="3" fontId="0" fillId="5" borderId="53" xfId="0" applyNumberFormat="1" applyFill="1" applyBorder="1"/>
    <xf numFmtId="0" fontId="0" fillId="2" borderId="27" xfId="0" applyFill="1" applyBorder="1" applyAlignment="1"/>
    <xf numFmtId="0" fontId="0" fillId="0" borderId="13" xfId="0" applyFill="1" applyBorder="1" applyAlignment="1">
      <alignment horizontal="center"/>
    </xf>
    <xf numFmtId="0" fontId="0" fillId="0" borderId="13" xfId="0" applyNumberFormat="1" applyFill="1" applyBorder="1" applyAlignment="1">
      <alignment horizontal="center"/>
    </xf>
    <xf numFmtId="0" fontId="0" fillId="0" borderId="13" xfId="0" applyFill="1" applyBorder="1"/>
    <xf numFmtId="1" fontId="0" fillId="0" borderId="13" xfId="0" applyNumberFormat="1" applyFill="1" applyBorder="1"/>
    <xf numFmtId="167" fontId="2" fillId="5" borderId="61" xfId="0" applyNumberFormat="1" applyFont="1" applyFill="1" applyBorder="1" applyAlignment="1">
      <alignment horizontal="center" vertical="center"/>
    </xf>
    <xf numFmtId="167" fontId="2" fillId="5" borderId="62" xfId="0" applyNumberFormat="1" applyFont="1" applyFill="1" applyBorder="1" applyAlignment="1">
      <alignment horizontal="center" vertical="center"/>
    </xf>
    <xf numFmtId="167" fontId="2" fillId="5" borderId="63" xfId="0" applyNumberFormat="1" applyFont="1" applyFill="1" applyBorder="1" applyAlignment="1">
      <alignment horizontal="center" vertical="center"/>
    </xf>
    <xf numFmtId="167" fontId="0" fillId="0" borderId="0" xfId="0" applyNumberFormat="1"/>
    <xf numFmtId="0" fontId="0" fillId="0" borderId="15" xfId="0" applyFill="1" applyBorder="1" applyAlignment="1">
      <alignment horizontal="center"/>
    </xf>
    <xf numFmtId="0" fontId="0" fillId="0" borderId="16" xfId="0" applyNumberFormat="1" applyFill="1" applyBorder="1" applyAlignment="1">
      <alignment horizontal="center"/>
    </xf>
    <xf numFmtId="0" fontId="0" fillId="0" borderId="19" xfId="0" applyNumberFormat="1" applyFill="1" applyBorder="1" applyAlignment="1">
      <alignment horizontal="center"/>
    </xf>
    <xf numFmtId="0" fontId="0" fillId="0" borderId="21" xfId="0" applyFill="1" applyBorder="1"/>
    <xf numFmtId="1" fontId="0" fillId="0" borderId="21" xfId="0" applyNumberFormat="1" applyFill="1" applyBorder="1"/>
    <xf numFmtId="0" fontId="0" fillId="0" borderId="5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9" xfId="0" applyBorder="1" applyAlignment="1">
      <alignment horizontal="left"/>
    </xf>
    <xf numFmtId="0" fontId="0" fillId="0" borderId="36" xfId="0" applyBorder="1" applyAlignment="1">
      <alignment horizontal="left"/>
    </xf>
    <xf numFmtId="0" fontId="17" fillId="5" borderId="0" xfId="0" applyFont="1" applyFill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0" fillId="0" borderId="24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7" fillId="0" borderId="0" xfId="0" applyFont="1" applyFill="1" applyAlignment="1">
      <alignment vertical="center"/>
    </xf>
    <xf numFmtId="0" fontId="18" fillId="5" borderId="32" xfId="0" applyFont="1" applyFill="1" applyBorder="1" applyAlignment="1">
      <alignment vertical="center" wrapText="1"/>
    </xf>
    <xf numFmtId="0" fontId="18" fillId="5" borderId="32" xfId="0" applyFont="1" applyFill="1" applyBorder="1" applyAlignment="1">
      <alignment horizontal="center" vertical="center" wrapText="1"/>
    </xf>
    <xf numFmtId="0" fontId="18" fillId="5" borderId="49" xfId="0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vertical="center"/>
    </xf>
    <xf numFmtId="4" fontId="17" fillId="5" borderId="69" xfId="0" applyNumberFormat="1" applyFont="1" applyFill="1" applyBorder="1" applyAlignment="1">
      <alignment horizontal="right" vertical="center"/>
    </xf>
    <xf numFmtId="4" fontId="17" fillId="5" borderId="70" xfId="0" applyNumberFormat="1" applyFont="1" applyFill="1" applyBorder="1" applyAlignment="1">
      <alignment horizontal="right" vertical="center"/>
    </xf>
    <xf numFmtId="0" fontId="18" fillId="0" borderId="73" xfId="0" applyFont="1" applyFill="1" applyBorder="1" applyAlignment="1">
      <alignment vertical="center"/>
    </xf>
    <xf numFmtId="0" fontId="18" fillId="0" borderId="73" xfId="0" applyFont="1" applyFill="1" applyBorder="1" applyAlignment="1">
      <alignment horizontal="center" vertical="center"/>
    </xf>
    <xf numFmtId="4" fontId="17" fillId="0" borderId="73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3" fontId="0" fillId="5" borderId="9" xfId="1" applyNumberFormat="1" applyFont="1" applyFill="1" applyBorder="1"/>
    <xf numFmtId="1" fontId="0" fillId="0" borderId="0" xfId="0" applyNumberFormat="1"/>
    <xf numFmtId="3" fontId="0" fillId="5" borderId="12" xfId="1" applyNumberFormat="1" applyFont="1" applyFill="1" applyBorder="1"/>
    <xf numFmtId="3" fontId="0" fillId="0" borderId="9" xfId="1" applyNumberFormat="1" applyFont="1" applyFill="1" applyBorder="1"/>
    <xf numFmtId="3" fontId="0" fillId="0" borderId="12" xfId="1" applyNumberFormat="1" applyFont="1" applyFill="1" applyBorder="1"/>
    <xf numFmtId="3" fontId="0" fillId="5" borderId="9" xfId="0" applyNumberFormat="1" applyFill="1" applyBorder="1"/>
    <xf numFmtId="3" fontId="0" fillId="5" borderId="7" xfId="0" applyNumberFormat="1" applyFill="1" applyBorder="1"/>
    <xf numFmtId="170" fontId="2" fillId="0" borderId="0" xfId="0" applyNumberFormat="1" applyFont="1" applyAlignment="1">
      <alignment horizontal="left" vertical="center"/>
    </xf>
    <xf numFmtId="170" fontId="2" fillId="0" borderId="0" xfId="0" applyNumberFormat="1" applyFont="1"/>
    <xf numFmtId="170" fontId="8" fillId="0" borderId="0" xfId="2" applyNumberFormat="1"/>
    <xf numFmtId="170" fontId="9" fillId="0" borderId="0" xfId="2" applyNumberFormat="1" applyFont="1"/>
    <xf numFmtId="170" fontId="0" fillId="0" borderId="0" xfId="0" applyNumberFormat="1" applyAlignment="1">
      <alignment horizontal="center" vertical="center"/>
    </xf>
    <xf numFmtId="170" fontId="2" fillId="5" borderId="33" xfId="0" applyNumberFormat="1" applyFont="1" applyFill="1" applyBorder="1" applyAlignment="1">
      <alignment horizontal="center" vertical="center"/>
    </xf>
    <xf numFmtId="170" fontId="2" fillId="0" borderId="54" xfId="0" applyNumberFormat="1" applyFont="1" applyFill="1" applyBorder="1" applyAlignment="1">
      <alignment horizontal="center" vertical="center"/>
    </xf>
    <xf numFmtId="170" fontId="2" fillId="0" borderId="27" xfId="0" applyNumberFormat="1" applyFont="1" applyFill="1" applyBorder="1" applyAlignment="1">
      <alignment horizontal="center" vertical="center"/>
    </xf>
    <xf numFmtId="170" fontId="2" fillId="5" borderId="36" xfId="0" applyNumberFormat="1" applyFont="1" applyFill="1" applyBorder="1" applyAlignment="1">
      <alignment horizontal="center" vertical="center"/>
    </xf>
    <xf numFmtId="170" fontId="2" fillId="5" borderId="45" xfId="0" applyNumberFormat="1" applyFont="1" applyFill="1" applyBorder="1" applyAlignment="1">
      <alignment horizontal="center" vertical="center"/>
    </xf>
    <xf numFmtId="170" fontId="2" fillId="5" borderId="46" xfId="0" applyNumberFormat="1" applyFont="1" applyFill="1" applyBorder="1" applyAlignment="1">
      <alignment horizontal="center" vertical="center"/>
    </xf>
    <xf numFmtId="170" fontId="2" fillId="5" borderId="37" xfId="0" applyNumberFormat="1" applyFont="1" applyFill="1" applyBorder="1" applyAlignment="1">
      <alignment horizontal="center" vertical="center"/>
    </xf>
    <xf numFmtId="170" fontId="0" fillId="0" borderId="54" xfId="0" applyNumberFormat="1" applyFill="1" applyBorder="1" applyAlignment="1">
      <alignment horizontal="center" vertical="center"/>
    </xf>
    <xf numFmtId="170" fontId="0" fillId="0" borderId="0" xfId="0" applyNumberFormat="1" applyFill="1" applyBorder="1" applyAlignment="1">
      <alignment horizontal="center" vertical="center"/>
    </xf>
    <xf numFmtId="170" fontId="0" fillId="0" borderId="27" xfId="0" applyNumberFormat="1" applyFill="1" applyBorder="1" applyAlignment="1">
      <alignment horizontal="center" vertical="center"/>
    </xf>
    <xf numFmtId="170" fontId="2" fillId="0" borderId="0" xfId="0" applyNumberFormat="1" applyFont="1" applyFill="1" applyBorder="1" applyAlignment="1">
      <alignment horizontal="center" vertical="center"/>
    </xf>
    <xf numFmtId="170" fontId="2" fillId="0" borderId="30" xfId="0" applyNumberFormat="1" applyFont="1" applyFill="1" applyBorder="1" applyAlignment="1">
      <alignment horizontal="center" vertical="center"/>
    </xf>
    <xf numFmtId="170" fontId="2" fillId="0" borderId="63" xfId="0" applyNumberFormat="1" applyFont="1" applyFill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0" borderId="51" xfId="3" applyFont="1" applyBorder="1" applyAlignment="1">
      <alignment vertical="center"/>
    </xf>
    <xf numFmtId="0" fontId="1" fillId="0" borderId="41" xfId="3" applyFont="1" applyBorder="1" applyAlignment="1">
      <alignment vertical="center"/>
    </xf>
    <xf numFmtId="0" fontId="1" fillId="0" borderId="41" xfId="3" applyFont="1" applyFill="1" applyBorder="1" applyAlignment="1">
      <alignment vertical="center"/>
    </xf>
    <xf numFmtId="0" fontId="1" fillId="0" borderId="3" xfId="3" applyFont="1" applyBorder="1" applyAlignment="1">
      <alignment horizontal="center" vertical="center"/>
    </xf>
    <xf numFmtId="169" fontId="20" fillId="0" borderId="35" xfId="3" applyNumberFormat="1" applyFont="1" applyBorder="1" applyAlignment="1">
      <alignment horizontal="center" vertical="center"/>
    </xf>
    <xf numFmtId="169" fontId="20" fillId="0" borderId="12" xfId="3" applyNumberFormat="1" applyFont="1" applyBorder="1" applyAlignment="1">
      <alignment horizontal="center" vertical="center"/>
    </xf>
    <xf numFmtId="0" fontId="0" fillId="0" borderId="20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9" xfId="0" applyFill="1" applyBorder="1" applyAlignment="1">
      <alignment horizontal="right"/>
    </xf>
    <xf numFmtId="0" fontId="0" fillId="0" borderId="19" xfId="0" applyFill="1" applyBorder="1" applyAlignment="1"/>
    <xf numFmtId="0" fontId="1" fillId="0" borderId="10" xfId="3" applyFont="1" applyBorder="1" applyAlignment="1">
      <alignment vertical="center"/>
    </xf>
    <xf numFmtId="0" fontId="1" fillId="0" borderId="13" xfId="3" applyFont="1" applyBorder="1" applyAlignment="1">
      <alignment horizontal="center" vertical="center"/>
    </xf>
    <xf numFmtId="169" fontId="20" fillId="0" borderId="40" xfId="3" applyNumberFormat="1" applyFont="1" applyBorder="1" applyAlignment="1">
      <alignment horizontal="center" vertical="center"/>
    </xf>
    <xf numFmtId="0" fontId="0" fillId="0" borderId="10" xfId="3" applyFont="1" applyBorder="1" applyAlignment="1">
      <alignment vertical="center"/>
    </xf>
    <xf numFmtId="0" fontId="22" fillId="0" borderId="10" xfId="3" applyFont="1" applyBorder="1" applyAlignment="1">
      <alignment vertical="center"/>
    </xf>
    <xf numFmtId="0" fontId="0" fillId="0" borderId="13" xfId="3" applyFont="1" applyBorder="1" applyAlignment="1">
      <alignment horizontal="center" vertical="center"/>
    </xf>
    <xf numFmtId="172" fontId="0" fillId="0" borderId="0" xfId="0" applyNumberFormat="1"/>
    <xf numFmtId="3" fontId="0" fillId="0" borderId="0" xfId="0" applyNumberFormat="1"/>
    <xf numFmtId="0" fontId="13" fillId="0" borderId="30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30" xfId="0" applyFill="1" applyBorder="1"/>
    <xf numFmtId="0" fontId="0" fillId="0" borderId="0" xfId="0" applyFill="1" applyBorder="1"/>
    <xf numFmtId="0" fontId="2" fillId="0" borderId="48" xfId="0" applyFont="1" applyBorder="1" applyAlignment="1">
      <alignment horizontal="center" vertical="center" wrapText="1"/>
    </xf>
    <xf numFmtId="0" fontId="2" fillId="0" borderId="74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1" xfId="0" applyFont="1" applyBorder="1" applyAlignment="1">
      <alignment horizontal="right"/>
    </xf>
    <xf numFmtId="3" fontId="0" fillId="5" borderId="3" xfId="1" applyNumberFormat="1" applyFont="1" applyFill="1" applyBorder="1"/>
    <xf numFmtId="3" fontId="0" fillId="0" borderId="3" xfId="1" applyNumberFormat="1" applyFont="1" applyFill="1" applyBorder="1"/>
    <xf numFmtId="3" fontId="0" fillId="0" borderId="35" xfId="1" applyNumberFormat="1" applyFont="1" applyFill="1" applyBorder="1"/>
    <xf numFmtId="0" fontId="2" fillId="0" borderId="41" xfId="0" applyFont="1" applyBorder="1" applyAlignment="1">
      <alignment horizontal="right"/>
    </xf>
    <xf numFmtId="3" fontId="0" fillId="0" borderId="24" xfId="1" applyNumberFormat="1" applyFont="1" applyFill="1" applyBorder="1"/>
    <xf numFmtId="0" fontId="2" fillId="0" borderId="43" xfId="0" applyFont="1" applyBorder="1" applyAlignment="1">
      <alignment horizontal="right"/>
    </xf>
    <xf numFmtId="3" fontId="0" fillId="0" borderId="25" xfId="1" applyNumberFormat="1" applyFont="1" applyFill="1" applyBorder="1"/>
    <xf numFmtId="3" fontId="0" fillId="0" borderId="7" xfId="1" applyNumberFormat="1" applyFont="1" applyFill="1" applyBorder="1"/>
    <xf numFmtId="3" fontId="0" fillId="5" borderId="7" xfId="1" applyNumberFormat="1" applyFont="1" applyFill="1" applyBorder="1"/>
    <xf numFmtId="3" fontId="0" fillId="5" borderId="26" xfId="1" applyNumberFormat="1" applyFont="1" applyFill="1" applyBorder="1"/>
    <xf numFmtId="3" fontId="0" fillId="5" borderId="11" xfId="1" applyNumberFormat="1" applyFont="1" applyFill="1" applyBorder="1"/>
    <xf numFmtId="0" fontId="2" fillId="0" borderId="36" xfId="0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3" fontId="0" fillId="0" borderId="24" xfId="0" applyNumberFormat="1" applyBorder="1"/>
    <xf numFmtId="3" fontId="0" fillId="0" borderId="9" xfId="0" applyNumberFormat="1" applyBorder="1"/>
    <xf numFmtId="3" fontId="0" fillId="0" borderId="12" xfId="0" applyNumberFormat="1" applyBorder="1"/>
    <xf numFmtId="3" fontId="0" fillId="0" borderId="25" xfId="0" applyNumberFormat="1" applyBorder="1"/>
    <xf numFmtId="3" fontId="0" fillId="0" borderId="7" xfId="0" applyNumberFormat="1" applyBorder="1"/>
    <xf numFmtId="0" fontId="23" fillId="0" borderId="0" xfId="4"/>
    <xf numFmtId="0" fontId="23" fillId="0" borderId="17" xfId="4" applyBorder="1"/>
    <xf numFmtId="0" fontId="2" fillId="0" borderId="32" xfId="4" applyFont="1" applyBorder="1" applyAlignment="1">
      <alignment horizontal="center" vertical="center"/>
    </xf>
    <xf numFmtId="0" fontId="2" fillId="0" borderId="20" xfId="4" applyFont="1" applyBorder="1"/>
    <xf numFmtId="0" fontId="2" fillId="0" borderId="19" xfId="4" applyFont="1" applyBorder="1"/>
    <xf numFmtId="0" fontId="2" fillId="0" borderId="29" xfId="4" applyFont="1" applyBorder="1"/>
    <xf numFmtId="165" fontId="0" fillId="0" borderId="22" xfId="5" applyNumberFormat="1" applyFont="1" applyBorder="1"/>
    <xf numFmtId="165" fontId="0" fillId="0" borderId="11" xfId="5" applyNumberFormat="1" applyFont="1" applyBorder="1"/>
    <xf numFmtId="165" fontId="0" fillId="5" borderId="11" xfId="5" applyNumberFormat="1" applyFont="1" applyFill="1" applyBorder="1"/>
    <xf numFmtId="165" fontId="0" fillId="5" borderId="23" xfId="5" applyNumberFormat="1" applyFont="1" applyFill="1" applyBorder="1"/>
    <xf numFmtId="165" fontId="22" fillId="0" borderId="11" xfId="5" applyNumberFormat="1" applyFont="1" applyFill="1" applyBorder="1"/>
    <xf numFmtId="165" fontId="22" fillId="0" borderId="23" xfId="5" applyNumberFormat="1" applyFont="1" applyFill="1" applyBorder="1"/>
    <xf numFmtId="165" fontId="0" fillId="0" borderId="24" xfId="5" applyNumberFormat="1" applyFont="1" applyBorder="1"/>
    <xf numFmtId="165" fontId="0" fillId="0" borderId="9" xfId="5" applyNumberFormat="1" applyFont="1" applyBorder="1"/>
    <xf numFmtId="165" fontId="22" fillId="0" borderId="12" xfId="5" applyNumberFormat="1" applyFont="1" applyFill="1" applyBorder="1"/>
    <xf numFmtId="0" fontId="23" fillId="0" borderId="12" xfId="4" applyBorder="1"/>
    <xf numFmtId="165" fontId="0" fillId="5" borderId="9" xfId="5" applyNumberFormat="1" applyFont="1" applyFill="1" applyBorder="1"/>
    <xf numFmtId="165" fontId="0" fillId="5" borderId="24" xfId="5" applyNumberFormat="1" applyFont="1" applyFill="1" applyBorder="1"/>
    <xf numFmtId="165" fontId="0" fillId="0" borderId="13" xfId="5" applyNumberFormat="1" applyFont="1" applyBorder="1"/>
    <xf numFmtId="0" fontId="23" fillId="0" borderId="40" xfId="4" applyBorder="1"/>
    <xf numFmtId="0" fontId="0" fillId="0" borderId="45" xfId="0" applyBorder="1"/>
    <xf numFmtId="167" fontId="2" fillId="5" borderId="45" xfId="0" applyNumberFormat="1" applyFont="1" applyFill="1" applyBorder="1" applyAlignment="1">
      <alignment horizontal="center" vertical="center"/>
    </xf>
    <xf numFmtId="167" fontId="2" fillId="5" borderId="9" xfId="0" applyNumberFormat="1" applyFont="1" applyFill="1" applyBorder="1" applyAlignment="1">
      <alignment horizontal="center" vertical="center"/>
    </xf>
    <xf numFmtId="167" fontId="2" fillId="5" borderId="3" xfId="0" applyNumberFormat="1" applyFont="1" applyFill="1" applyBorder="1" applyAlignment="1">
      <alignment horizontal="center" vertical="center"/>
    </xf>
    <xf numFmtId="167" fontId="2" fillId="5" borderId="7" xfId="0" applyNumberFormat="1" applyFont="1" applyFill="1" applyBorder="1" applyAlignment="1">
      <alignment horizontal="center" vertical="center"/>
    </xf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0" borderId="1" xfId="0" applyFill="1" applyBorder="1"/>
    <xf numFmtId="0" fontId="0" fillId="0" borderId="33" xfId="0" applyFill="1" applyBorder="1" applyAlignment="1">
      <alignment horizontal="left" vertical="center"/>
    </xf>
    <xf numFmtId="0" fontId="0" fillId="0" borderId="18" xfId="0" applyFill="1" applyBorder="1"/>
    <xf numFmtId="0" fontId="0" fillId="0" borderId="36" xfId="0" applyFill="1" applyBorder="1" applyAlignment="1">
      <alignment horizontal="left" vertical="center"/>
    </xf>
    <xf numFmtId="0" fontId="0" fillId="0" borderId="60" xfId="0" applyFill="1" applyBorder="1"/>
    <xf numFmtId="0" fontId="0" fillId="0" borderId="51" xfId="0" applyFill="1" applyBorder="1" applyAlignment="1">
      <alignment horizontal="left" vertical="center"/>
    </xf>
    <xf numFmtId="171" fontId="1" fillId="0" borderId="34" xfId="3" applyNumberFormat="1" applyFont="1" applyFill="1" applyBorder="1" applyAlignment="1">
      <alignment horizontal="center" vertical="center"/>
    </xf>
    <xf numFmtId="171" fontId="1" fillId="0" borderId="24" xfId="3" applyNumberFormat="1" applyFont="1" applyFill="1" applyBorder="1" applyAlignment="1">
      <alignment horizontal="center" vertical="center"/>
    </xf>
    <xf numFmtId="171" fontId="1" fillId="0" borderId="39" xfId="3" applyNumberFormat="1" applyFont="1" applyFill="1" applyBorder="1" applyAlignment="1">
      <alignment horizontal="center" vertical="center"/>
    </xf>
    <xf numFmtId="0" fontId="0" fillId="0" borderId="58" xfId="0" applyFill="1" applyBorder="1"/>
    <xf numFmtId="0" fontId="0" fillId="0" borderId="41" xfId="0" applyFill="1" applyBorder="1"/>
    <xf numFmtId="0" fontId="0" fillId="0" borderId="10" xfId="0" applyFill="1" applyBorder="1"/>
    <xf numFmtId="0" fontId="0" fillId="0" borderId="51" xfId="0" applyFill="1" applyBorder="1"/>
    <xf numFmtId="0" fontId="0" fillId="0" borderId="43" xfId="0" applyFill="1" applyBorder="1"/>
    <xf numFmtId="167" fontId="2" fillId="5" borderId="11" xfId="0" applyNumberFormat="1" applyFont="1" applyFill="1" applyBorder="1" applyAlignment="1">
      <alignment horizontal="right" vertical="top"/>
    </xf>
    <xf numFmtId="167" fontId="2" fillId="5" borderId="9" xfId="0" applyNumberFormat="1" applyFont="1" applyFill="1" applyBorder="1" applyAlignment="1">
      <alignment horizontal="right" vertical="top"/>
    </xf>
    <xf numFmtId="167" fontId="2" fillId="5" borderId="7" xfId="0" applyNumberFormat="1" applyFont="1" applyFill="1" applyBorder="1" applyAlignment="1">
      <alignment horizontal="right" vertical="top"/>
    </xf>
    <xf numFmtId="167" fontId="2" fillId="5" borderId="33" xfId="0" applyNumberFormat="1" applyFont="1" applyFill="1" applyBorder="1" applyAlignment="1">
      <alignment horizontal="right" vertical="center"/>
    </xf>
    <xf numFmtId="167" fontId="2" fillId="5" borderId="36" xfId="0" applyNumberFormat="1" applyFont="1" applyFill="1" applyBorder="1" applyAlignment="1">
      <alignment horizontal="right" vertical="center"/>
    </xf>
    <xf numFmtId="167" fontId="2" fillId="5" borderId="37" xfId="0" applyNumberFormat="1" applyFont="1" applyFill="1" applyBorder="1" applyAlignment="1">
      <alignment horizontal="right" vertical="center"/>
    </xf>
    <xf numFmtId="170" fontId="2" fillId="5" borderId="55" xfId="0" applyNumberFormat="1" applyFont="1" applyFill="1" applyBorder="1" applyAlignment="1">
      <alignment horizontal="center" vertical="center"/>
    </xf>
    <xf numFmtId="170" fontId="2" fillId="5" borderId="11" xfId="0" applyNumberFormat="1" applyFont="1" applyFill="1" applyBorder="1" applyAlignment="1">
      <alignment horizontal="center" vertical="center"/>
    </xf>
    <xf numFmtId="170" fontId="2" fillId="5" borderId="9" xfId="0" applyNumberFormat="1" applyFont="1" applyFill="1" applyBorder="1" applyAlignment="1">
      <alignment horizontal="center" vertical="center"/>
    </xf>
    <xf numFmtId="170" fontId="2" fillId="5" borderId="14" xfId="0" applyNumberFormat="1" applyFont="1" applyFill="1" applyBorder="1" applyAlignment="1">
      <alignment horizontal="center" vertical="center"/>
    </xf>
    <xf numFmtId="170" fontId="2" fillId="5" borderId="13" xfId="0" applyNumberFormat="1" applyFont="1" applyFill="1" applyBorder="1" applyAlignment="1">
      <alignment horizontal="center" vertical="center"/>
    </xf>
    <xf numFmtId="170" fontId="2" fillId="5" borderId="45" xfId="0" applyNumberFormat="1" applyFont="1" applyFill="1" applyBorder="1" applyAlignment="1">
      <alignment horizontal="center"/>
    </xf>
    <xf numFmtId="170" fontId="2" fillId="5" borderId="33" xfId="0" applyNumberFormat="1" applyFont="1" applyFill="1" applyBorder="1" applyAlignment="1">
      <alignment horizontal="center"/>
    </xf>
    <xf numFmtId="170" fontId="2" fillId="5" borderId="36" xfId="0" applyNumberFormat="1" applyFont="1" applyFill="1" applyBorder="1" applyAlignment="1">
      <alignment horizontal="center"/>
    </xf>
    <xf numFmtId="170" fontId="19" fillId="5" borderId="33" xfId="0" applyNumberFormat="1" applyFont="1" applyFill="1" applyBorder="1" applyAlignment="1">
      <alignment horizontal="center"/>
    </xf>
    <xf numFmtId="0" fontId="1" fillId="0" borderId="75" xfId="3" applyFont="1" applyBorder="1" applyAlignment="1">
      <alignment horizontal="center" vertical="center"/>
    </xf>
    <xf numFmtId="169" fontId="20" fillId="0" borderId="28" xfId="3" applyNumberFormat="1" applyFont="1" applyBorder="1" applyAlignment="1">
      <alignment horizontal="center" vertical="center"/>
    </xf>
    <xf numFmtId="0" fontId="0" fillId="0" borderId="41" xfId="3" applyFont="1" applyBorder="1" applyAlignment="1">
      <alignment vertical="center"/>
    </xf>
    <xf numFmtId="0" fontId="0" fillId="0" borderId="5" xfId="3" applyFont="1" applyBorder="1" applyAlignment="1">
      <alignment vertical="center"/>
    </xf>
    <xf numFmtId="171" fontId="1" fillId="0" borderId="75" xfId="3" applyNumberFormat="1" applyFont="1" applyFill="1" applyBorder="1" applyAlignment="1">
      <alignment horizontal="center" vertical="center"/>
    </xf>
    <xf numFmtId="170" fontId="2" fillId="5" borderId="49" xfId="0" applyNumberFormat="1" applyFont="1" applyFill="1" applyBorder="1" applyAlignment="1">
      <alignment horizontal="center"/>
    </xf>
    <xf numFmtId="170" fontId="2" fillId="5" borderId="37" xfId="0" applyNumberFormat="1" applyFont="1" applyFill="1" applyBorder="1" applyAlignment="1">
      <alignment horizontal="center"/>
    </xf>
    <xf numFmtId="0" fontId="0" fillId="0" borderId="33" xfId="0" applyFont="1" applyFill="1" applyBorder="1"/>
    <xf numFmtId="0" fontId="0" fillId="0" borderId="36" xfId="0" applyFont="1" applyBorder="1"/>
    <xf numFmtId="0" fontId="0" fillId="0" borderId="37" xfId="0" applyFont="1" applyBorder="1"/>
    <xf numFmtId="0" fontId="15" fillId="0" borderId="1" xfId="0" applyFont="1" applyFill="1" applyBorder="1" applyAlignment="1">
      <alignment horizontal="center"/>
    </xf>
    <xf numFmtId="0" fontId="15" fillId="0" borderId="31" xfId="0" applyFont="1" applyFill="1" applyBorder="1" applyAlignment="1">
      <alignment horizontal="center"/>
    </xf>
    <xf numFmtId="169" fontId="0" fillId="0" borderId="4" xfId="0" applyNumberFormat="1" applyBorder="1" applyAlignment="1">
      <alignment horizontal="center" vertical="center"/>
    </xf>
    <xf numFmtId="169" fontId="0" fillId="0" borderId="9" xfId="0" applyNumberFormat="1" applyBorder="1" applyAlignment="1">
      <alignment horizontal="center" vertical="center"/>
    </xf>
    <xf numFmtId="0" fontId="0" fillId="0" borderId="45" xfId="0" applyFont="1" applyBorder="1"/>
    <xf numFmtId="169" fontId="0" fillId="0" borderId="13" xfId="0" applyNumberFormat="1" applyBorder="1" applyAlignment="1">
      <alignment horizontal="center" vertical="center"/>
    </xf>
    <xf numFmtId="0" fontId="25" fillId="0" borderId="15" xfId="0" applyFont="1" applyFill="1" applyBorder="1"/>
    <xf numFmtId="0" fontId="2" fillId="0" borderId="16" xfId="0" applyFont="1" applyFill="1" applyBorder="1"/>
    <xf numFmtId="0" fontId="2" fillId="0" borderId="16" xfId="0" applyFont="1" applyFill="1" applyBorder="1" applyAlignment="1">
      <alignment horizontal="left" vertical="center"/>
    </xf>
    <xf numFmtId="170" fontId="2" fillId="0" borderId="16" xfId="0" applyNumberFormat="1" applyFont="1" applyFill="1" applyBorder="1" applyAlignment="1">
      <alignment horizontal="center" vertical="center"/>
    </xf>
    <xf numFmtId="168" fontId="2" fillId="0" borderId="16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9" fontId="2" fillId="0" borderId="17" xfId="0" applyNumberFormat="1" applyFont="1" applyFill="1" applyBorder="1" applyAlignment="1">
      <alignment horizontal="center" vertical="center"/>
    </xf>
    <xf numFmtId="3" fontId="0" fillId="5" borderId="26" xfId="0" applyNumberFormat="1" applyFill="1" applyBorder="1" applyAlignment="1">
      <alignment horizontal="center"/>
    </xf>
    <xf numFmtId="165" fontId="0" fillId="3" borderId="11" xfId="5" applyNumberFormat="1" applyFont="1" applyFill="1" applyBorder="1"/>
    <xf numFmtId="165" fontId="0" fillId="3" borderId="23" xfId="5" applyNumberFormat="1" applyFont="1" applyFill="1" applyBorder="1"/>
    <xf numFmtId="165" fontId="0" fillId="3" borderId="9" xfId="5" applyNumberFormat="1" applyFont="1" applyFill="1" applyBorder="1"/>
    <xf numFmtId="165" fontId="0" fillId="3" borderId="24" xfId="5" applyNumberFormat="1" applyFont="1" applyFill="1" applyBorder="1"/>
    <xf numFmtId="3" fontId="26" fillId="7" borderId="0" xfId="0" applyNumberFormat="1" applyFont="1" applyFill="1"/>
    <xf numFmtId="3" fontId="2" fillId="5" borderId="12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46" xfId="4" applyFont="1" applyBorder="1" applyAlignment="1">
      <alignment horizontal="center"/>
    </xf>
    <xf numFmtId="0" fontId="2" fillId="0" borderId="36" xfId="4" applyFont="1" applyBorder="1" applyAlignment="1">
      <alignment horizontal="center"/>
    </xf>
    <xf numFmtId="0" fontId="2" fillId="0" borderId="45" xfId="4" applyFont="1" applyBorder="1" applyAlignment="1">
      <alignment horizontal="center"/>
    </xf>
    <xf numFmtId="0" fontId="2" fillId="0" borderId="15" xfId="4" applyFont="1" applyBorder="1" applyAlignment="1">
      <alignment horizontal="right"/>
    </xf>
    <xf numFmtId="165" fontId="0" fillId="5" borderId="39" xfId="5" applyNumberFormat="1" applyFont="1" applyFill="1" applyBorder="1"/>
    <xf numFmtId="166" fontId="0" fillId="5" borderId="19" xfId="5" applyNumberFormat="1" applyFont="1" applyFill="1" applyBorder="1" applyAlignment="1">
      <alignment horizontal="center" vertical="center"/>
    </xf>
    <xf numFmtId="166" fontId="0" fillId="5" borderId="29" xfId="5" applyNumberFormat="1" applyFont="1" applyFill="1" applyBorder="1" applyAlignment="1">
      <alignment horizontal="center" vertical="center"/>
    </xf>
    <xf numFmtId="165" fontId="0" fillId="3" borderId="39" xfId="5" applyNumberFormat="1" applyFont="1" applyFill="1" applyBorder="1"/>
    <xf numFmtId="166" fontId="0" fillId="3" borderId="19" xfId="5" applyNumberFormat="1" applyFont="1" applyFill="1" applyBorder="1" applyAlignment="1">
      <alignment horizontal="center" vertical="center"/>
    </xf>
    <xf numFmtId="166" fontId="0" fillId="3" borderId="29" xfId="5" applyNumberFormat="1" applyFont="1" applyFill="1" applyBorder="1" applyAlignment="1">
      <alignment horizontal="center" vertical="center"/>
    </xf>
    <xf numFmtId="170" fontId="0" fillId="0" borderId="0" xfId="0" applyNumberFormat="1" applyFill="1"/>
    <xf numFmtId="170" fontId="19" fillId="5" borderId="33" xfId="0" applyNumberFormat="1" applyFont="1" applyFill="1" applyBorder="1" applyAlignment="1">
      <alignment horizontal="center" vertical="center"/>
    </xf>
    <xf numFmtId="170" fontId="19" fillId="5" borderId="36" xfId="0" applyNumberFormat="1" applyFont="1" applyFill="1" applyBorder="1" applyAlignment="1">
      <alignment horizontal="center" vertical="center"/>
    </xf>
    <xf numFmtId="170" fontId="19" fillId="5" borderId="5" xfId="0" applyNumberFormat="1" applyFont="1" applyFill="1" applyBorder="1" applyAlignment="1">
      <alignment horizontal="center" vertical="center"/>
    </xf>
    <xf numFmtId="0" fontId="0" fillId="0" borderId="41" xfId="0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167" fontId="2" fillId="5" borderId="48" xfId="0" applyNumberFormat="1" applyFont="1" applyFill="1" applyBorder="1" applyAlignment="1">
      <alignment horizontal="center" vertical="center"/>
    </xf>
    <xf numFmtId="167" fontId="2" fillId="5" borderId="49" xfId="0" applyNumberFormat="1" applyFont="1" applyFill="1" applyBorder="1" applyAlignment="1">
      <alignment horizontal="center" vertical="center"/>
    </xf>
    <xf numFmtId="3" fontId="0" fillId="5" borderId="76" xfId="1" applyNumberFormat="1" applyFont="1" applyFill="1" applyBorder="1"/>
    <xf numFmtId="3" fontId="0" fillId="5" borderId="2" xfId="1" applyNumberFormat="1" applyFont="1" applyFill="1" applyBorder="1"/>
    <xf numFmtId="0" fontId="2" fillId="0" borderId="33" xfId="0" applyFont="1" applyBorder="1" applyAlignment="1">
      <alignment horizontal="right"/>
    </xf>
    <xf numFmtId="3" fontId="0" fillId="0" borderId="34" xfId="0" applyNumberFormat="1" applyBorder="1"/>
    <xf numFmtId="3" fontId="0" fillId="0" borderId="3" xfId="0" applyNumberFormat="1" applyBorder="1"/>
    <xf numFmtId="3" fontId="0" fillId="5" borderId="3" xfId="0" applyNumberFormat="1" applyFill="1" applyBorder="1"/>
    <xf numFmtId="3" fontId="0" fillId="0" borderId="35" xfId="0" applyNumberFormat="1" applyBorder="1"/>
    <xf numFmtId="3" fontId="0" fillId="5" borderId="12" xfId="0" applyNumberFormat="1" applyFill="1" applyBorder="1"/>
    <xf numFmtId="0" fontId="0" fillId="0" borderId="2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4" fontId="0" fillId="5" borderId="17" xfId="0" applyNumberFormat="1" applyFill="1" applyBorder="1" applyAlignment="1">
      <alignment horizontal="center"/>
    </xf>
    <xf numFmtId="4" fontId="0" fillId="5" borderId="29" xfId="0" applyNumberFormat="1" applyFill="1" applyBorder="1" applyAlignment="1">
      <alignment horizontal="center"/>
    </xf>
    <xf numFmtId="168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169" fontId="0" fillId="0" borderId="8" xfId="0" applyNumberForma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8" xfId="0" applyFill="1" applyBorder="1"/>
    <xf numFmtId="166" fontId="0" fillId="3" borderId="0" xfId="5" applyNumberFormat="1" applyFont="1" applyFill="1" applyBorder="1" applyAlignment="1">
      <alignment horizontal="center" vertical="center"/>
    </xf>
    <xf numFmtId="0" fontId="0" fillId="2" borderId="1" xfId="0" applyFill="1" applyBorder="1" applyAlignment="1"/>
    <xf numFmtId="4" fontId="0" fillId="0" borderId="0" xfId="0" applyNumberFormat="1"/>
    <xf numFmtId="3" fontId="2" fillId="5" borderId="40" xfId="0" applyNumberFormat="1" applyFont="1" applyFill="1" applyBorder="1" applyAlignment="1">
      <alignment horizontal="center"/>
    </xf>
    <xf numFmtId="3" fontId="2" fillId="5" borderId="5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20" xfId="4" applyFont="1" applyBorder="1" applyAlignment="1">
      <alignment horizontal="center"/>
    </xf>
    <xf numFmtId="0" fontId="2" fillId="0" borderId="19" xfId="4" applyFont="1" applyBorder="1" applyAlignment="1">
      <alignment horizontal="center"/>
    </xf>
    <xf numFmtId="0" fontId="2" fillId="0" borderId="21" xfId="4" applyFont="1" applyBorder="1" applyAlignment="1">
      <alignment horizontal="center"/>
    </xf>
    <xf numFmtId="2" fontId="2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170" fontId="13" fillId="0" borderId="48" xfId="0" applyNumberFormat="1" applyFont="1" applyFill="1" applyBorder="1" applyAlignment="1">
      <alignment horizontal="center" vertical="center"/>
    </xf>
    <xf numFmtId="170" fontId="13" fillId="0" borderId="49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56" xfId="0" applyBorder="1" applyAlignment="1">
      <alignment vertical="center"/>
    </xf>
    <xf numFmtId="0" fontId="7" fillId="3" borderId="27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13" fillId="0" borderId="31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5" fillId="4" borderId="5" xfId="0" applyFont="1" applyFill="1" applyBorder="1" applyAlignment="1">
      <alignment horizontal="center"/>
    </xf>
    <xf numFmtId="0" fontId="15" fillId="4" borderId="27" xfId="0" applyFont="1" applyFill="1" applyBorder="1" applyAlignment="1">
      <alignment horizontal="center"/>
    </xf>
    <xf numFmtId="0" fontId="15" fillId="4" borderId="28" xfId="0" applyFont="1" applyFill="1" applyBorder="1" applyAlignment="1">
      <alignment horizontal="center"/>
    </xf>
    <xf numFmtId="0" fontId="15" fillId="0" borderId="20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5" fillId="0" borderId="20" xfId="0" applyFont="1" applyFill="1" applyBorder="1" applyAlignment="1">
      <alignment horizontal="left"/>
    </xf>
    <xf numFmtId="0" fontId="15" fillId="0" borderId="19" xfId="0" applyFont="1" applyFill="1" applyBorder="1" applyAlignment="1">
      <alignment horizontal="left"/>
    </xf>
    <xf numFmtId="0" fontId="15" fillId="0" borderId="29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15" fillId="4" borderId="30" xfId="0" applyFont="1" applyFill="1" applyBorder="1" applyAlignment="1">
      <alignment horizontal="center"/>
    </xf>
    <xf numFmtId="0" fontId="15" fillId="4" borderId="31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left"/>
    </xf>
    <xf numFmtId="0" fontId="15" fillId="0" borderId="14" xfId="0" applyFont="1" applyBorder="1" applyAlignment="1">
      <alignment horizontal="left"/>
    </xf>
    <xf numFmtId="170" fontId="13" fillId="0" borderId="6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4" borderId="60" xfId="0" applyFont="1" applyFill="1" applyBorder="1" applyAlignment="1">
      <alignment horizontal="center"/>
    </xf>
    <xf numFmtId="0" fontId="13" fillId="0" borderId="66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3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2" fillId="2" borderId="3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16" fillId="0" borderId="9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8" fillId="5" borderId="15" xfId="0" applyFont="1" applyFill="1" applyBorder="1" applyAlignment="1">
      <alignment vertical="center"/>
    </xf>
    <xf numFmtId="0" fontId="18" fillId="5" borderId="16" xfId="0" applyFont="1" applyFill="1" applyBorder="1" applyAlignment="1">
      <alignment vertical="center"/>
    </xf>
    <xf numFmtId="0" fontId="18" fillId="5" borderId="17" xfId="0" applyFont="1" applyFill="1" applyBorder="1" applyAlignment="1">
      <alignment vertical="center"/>
    </xf>
    <xf numFmtId="4" fontId="17" fillId="5" borderId="69" xfId="0" applyNumberFormat="1" applyFont="1" applyFill="1" applyBorder="1" applyAlignment="1">
      <alignment horizontal="right" vertical="center"/>
    </xf>
    <xf numFmtId="4" fontId="17" fillId="5" borderId="7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8" fillId="5" borderId="5" xfId="0" applyFont="1" applyFill="1" applyBorder="1" applyAlignment="1">
      <alignment vertical="center"/>
    </xf>
    <xf numFmtId="0" fontId="18" fillId="5" borderId="27" xfId="0" applyFont="1" applyFill="1" applyBorder="1" applyAlignment="1">
      <alignment vertical="center"/>
    </xf>
    <xf numFmtId="0" fontId="18" fillId="5" borderId="28" xfId="0" applyFont="1" applyFill="1" applyBorder="1" applyAlignment="1">
      <alignment vertical="center"/>
    </xf>
    <xf numFmtId="4" fontId="17" fillId="5" borderId="5" xfId="0" applyNumberFormat="1" applyFont="1" applyFill="1" applyBorder="1" applyAlignment="1">
      <alignment horizontal="right" vertical="center"/>
    </xf>
    <xf numFmtId="4" fontId="17" fillId="5" borderId="28" xfId="0" applyNumberFormat="1" applyFont="1" applyFill="1" applyBorder="1" applyAlignment="1">
      <alignment horizontal="right" vertical="center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0" fillId="0" borderId="30" xfId="0" applyFill="1" applyBorder="1"/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17" fillId="5" borderId="0" xfId="0" applyFont="1" applyFill="1" applyAlignment="1">
      <alignment vertical="center"/>
    </xf>
    <xf numFmtId="0" fontId="17" fillId="5" borderId="15" xfId="0" applyFont="1" applyFill="1" applyBorder="1" applyAlignment="1">
      <alignment horizontal="center" vertical="center" wrapText="1"/>
    </xf>
    <xf numFmtId="4" fontId="17" fillId="5" borderId="15" xfId="0" applyNumberFormat="1" applyFont="1" applyFill="1" applyBorder="1" applyAlignment="1">
      <alignment horizontal="right" vertical="center"/>
    </xf>
    <xf numFmtId="4" fontId="17" fillId="5" borderId="17" xfId="0" applyNumberFormat="1" applyFont="1" applyFill="1" applyBorder="1" applyAlignment="1">
      <alignment horizontal="right" vertical="center"/>
    </xf>
    <xf numFmtId="0" fontId="18" fillId="5" borderId="68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</cellXfs>
  <cellStyles count="6">
    <cellStyle name="Гиперссылка" xfId="2" builtinId="8"/>
    <cellStyle name="Обычный" xfId="0" builtinId="0"/>
    <cellStyle name="Обычный 21" xfId="3" xr:uid="{00000000-0005-0000-0000-000002000000}"/>
    <cellStyle name="Обычный 3" xfId="4" xr:uid="{49445CB0-6A0D-4E28-A402-C11F57791B55}"/>
    <cellStyle name="Финансовый" xfId="1" builtinId="3"/>
    <cellStyle name="Финансовый 3" xfId="5" xr:uid="{B6A40CA4-8009-4635-9F28-6964E819D7CA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4EFA26"/>
      <color rgb="FFC97D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Relationship Id="rId9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24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2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41274</xdr:colOff>
      <xdr:row>625</xdr:row>
      <xdr:rowOff>66675</xdr:rowOff>
    </xdr:from>
    <xdr:to>
      <xdr:col>3</xdr:col>
      <xdr:colOff>700115</xdr:colOff>
      <xdr:row>626</xdr:row>
      <xdr:rowOff>180975</xdr:rowOff>
    </xdr:to>
    <xdr:pic>
      <xdr:nvPicPr>
        <xdr:cNvPr id="3" name="Рисунок 2" descr="ПБ прайс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8924" y="78000225"/>
          <a:ext cx="2754341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</xdr:row>
      <xdr:rowOff>19050</xdr:rowOff>
    </xdr:from>
    <xdr:to>
      <xdr:col>3</xdr:col>
      <xdr:colOff>542926</xdr:colOff>
      <xdr:row>5</xdr:row>
      <xdr:rowOff>152400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219075"/>
          <a:ext cx="26098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</xdr:row>
      <xdr:rowOff>28575</xdr:rowOff>
    </xdr:from>
    <xdr:to>
      <xdr:col>3</xdr:col>
      <xdr:colOff>923926</xdr:colOff>
      <xdr:row>5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219075"/>
          <a:ext cx="26098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14</xdr:row>
      <xdr:rowOff>19050</xdr:rowOff>
    </xdr:from>
    <xdr:to>
      <xdr:col>1</xdr:col>
      <xdr:colOff>428625</xdr:colOff>
      <xdr:row>16</xdr:row>
      <xdr:rowOff>123825</xdr:rowOff>
    </xdr:to>
    <xdr:pic>
      <xdr:nvPicPr>
        <xdr:cNvPr id="3" name="Рисунок 9" descr="Крышка ПП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724275"/>
          <a:ext cx="866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20</xdr:row>
      <xdr:rowOff>85725</xdr:rowOff>
    </xdr:from>
    <xdr:to>
      <xdr:col>1</xdr:col>
      <xdr:colOff>428625</xdr:colOff>
      <xdr:row>23</xdr:row>
      <xdr:rowOff>66675</xdr:rowOff>
    </xdr:to>
    <xdr:pic>
      <xdr:nvPicPr>
        <xdr:cNvPr id="5" name="Рисунок 11" descr="Днище ПН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896100"/>
          <a:ext cx="866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25</xdr:row>
      <xdr:rowOff>133350</xdr:rowOff>
    </xdr:from>
    <xdr:to>
      <xdr:col>1</xdr:col>
      <xdr:colOff>552450</xdr:colOff>
      <xdr:row>28</xdr:row>
      <xdr:rowOff>133350</xdr:rowOff>
    </xdr:to>
    <xdr:pic>
      <xdr:nvPicPr>
        <xdr:cNvPr id="6" name="Рисунок 12" descr="Плита опорная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924800"/>
          <a:ext cx="1104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30</xdr:row>
      <xdr:rowOff>57150</xdr:rowOff>
    </xdr:from>
    <xdr:to>
      <xdr:col>1</xdr:col>
      <xdr:colOff>581025</xdr:colOff>
      <xdr:row>33</xdr:row>
      <xdr:rowOff>152400</xdr:rowOff>
    </xdr:to>
    <xdr:pic>
      <xdr:nvPicPr>
        <xdr:cNvPr id="7" name="Рисунок 13" descr="Плита ПД6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829675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50</xdr:row>
      <xdr:rowOff>19050</xdr:rowOff>
    </xdr:from>
    <xdr:to>
      <xdr:col>1</xdr:col>
      <xdr:colOff>428625</xdr:colOff>
      <xdr:row>52</xdr:row>
      <xdr:rowOff>123825</xdr:rowOff>
    </xdr:to>
    <xdr:pic>
      <xdr:nvPicPr>
        <xdr:cNvPr id="9" name="Рисунок 19" descr="Крышка ПП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725400"/>
          <a:ext cx="866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56</xdr:row>
      <xdr:rowOff>85725</xdr:rowOff>
    </xdr:from>
    <xdr:to>
      <xdr:col>1</xdr:col>
      <xdr:colOff>428625</xdr:colOff>
      <xdr:row>59</xdr:row>
      <xdr:rowOff>66675</xdr:rowOff>
    </xdr:to>
    <xdr:pic>
      <xdr:nvPicPr>
        <xdr:cNvPr id="11" name="Рисунок 21" descr="Днище ПН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897225"/>
          <a:ext cx="866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61</xdr:row>
      <xdr:rowOff>133350</xdr:rowOff>
    </xdr:from>
    <xdr:to>
      <xdr:col>1</xdr:col>
      <xdr:colOff>552450</xdr:colOff>
      <xdr:row>64</xdr:row>
      <xdr:rowOff>133350</xdr:rowOff>
    </xdr:to>
    <xdr:pic>
      <xdr:nvPicPr>
        <xdr:cNvPr id="12" name="Рисунок 22" descr="Плита опорная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925925"/>
          <a:ext cx="1104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66</xdr:row>
      <xdr:rowOff>57150</xdr:rowOff>
    </xdr:from>
    <xdr:to>
      <xdr:col>1</xdr:col>
      <xdr:colOff>581025</xdr:colOff>
      <xdr:row>69</xdr:row>
      <xdr:rowOff>152400</xdr:rowOff>
    </xdr:to>
    <xdr:pic>
      <xdr:nvPicPr>
        <xdr:cNvPr id="13" name="Рисунок 23" descr="Плита ПД6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83080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78</xdr:row>
      <xdr:rowOff>171450</xdr:rowOff>
    </xdr:from>
    <xdr:to>
      <xdr:col>1</xdr:col>
      <xdr:colOff>295275</xdr:colOff>
      <xdr:row>82</xdr:row>
      <xdr:rowOff>9525</xdr:rowOff>
    </xdr:to>
    <xdr:pic>
      <xdr:nvPicPr>
        <xdr:cNvPr id="21" name="Рисунок 35" descr="Опорная подушка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2329100"/>
          <a:ext cx="685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497</xdr:row>
      <xdr:rowOff>123825</xdr:rowOff>
    </xdr:from>
    <xdr:to>
      <xdr:col>1</xdr:col>
      <xdr:colOff>561975</xdr:colOff>
      <xdr:row>504</xdr:row>
      <xdr:rowOff>114300</xdr:rowOff>
    </xdr:to>
    <xdr:pic>
      <xdr:nvPicPr>
        <xdr:cNvPr id="22" name="Рисунок 36" descr="Перемычка ПП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6138325"/>
          <a:ext cx="10763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289</xdr:row>
      <xdr:rowOff>180975</xdr:rowOff>
    </xdr:from>
    <xdr:to>
      <xdr:col>1</xdr:col>
      <xdr:colOff>533400</xdr:colOff>
      <xdr:row>295</xdr:row>
      <xdr:rowOff>152400</xdr:rowOff>
    </xdr:to>
    <xdr:pic>
      <xdr:nvPicPr>
        <xdr:cNvPr id="23" name="Рисунок 37" descr="Плиты П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66675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</xdr:row>
      <xdr:rowOff>152400</xdr:rowOff>
    </xdr:from>
    <xdr:to>
      <xdr:col>1</xdr:col>
      <xdr:colOff>476250</xdr:colOff>
      <xdr:row>107</xdr:row>
      <xdr:rowOff>76200</xdr:rowOff>
    </xdr:to>
    <xdr:pic>
      <xdr:nvPicPr>
        <xdr:cNvPr id="24" name="Рисунок 29" descr="лоток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58150"/>
          <a:ext cx="1085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1087</xdr:row>
      <xdr:rowOff>95250</xdr:rowOff>
    </xdr:from>
    <xdr:to>
      <xdr:col>1</xdr:col>
      <xdr:colOff>504825</xdr:colOff>
      <xdr:row>1090</xdr:row>
      <xdr:rowOff>152400</xdr:rowOff>
    </xdr:to>
    <xdr:pic>
      <xdr:nvPicPr>
        <xdr:cNvPr id="25" name="Рисунок 33" descr="Плита теплокамеры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183925"/>
          <a:ext cx="1085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1295</xdr:row>
      <xdr:rowOff>114300</xdr:rowOff>
    </xdr:from>
    <xdr:to>
      <xdr:col>6</xdr:col>
      <xdr:colOff>333375</xdr:colOff>
      <xdr:row>1311</xdr:row>
      <xdr:rowOff>9525</xdr:rowOff>
    </xdr:to>
    <xdr:pic>
      <xdr:nvPicPr>
        <xdr:cNvPr id="26" name="Рисунок 40" descr="C:\Documents and Settings\User\Мои документы\GBI Zakaz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3617175"/>
          <a:ext cx="4848225" cy="294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316</xdr:row>
      <xdr:rowOff>142875</xdr:rowOff>
    </xdr:from>
    <xdr:to>
      <xdr:col>1</xdr:col>
      <xdr:colOff>485775</xdr:colOff>
      <xdr:row>322</xdr:row>
      <xdr:rowOff>104775</xdr:rowOff>
    </xdr:to>
    <xdr:pic>
      <xdr:nvPicPr>
        <xdr:cNvPr id="30" name="Рисунок 39" descr="Плиты П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438750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373</xdr:row>
      <xdr:rowOff>85725</xdr:rowOff>
    </xdr:from>
    <xdr:to>
      <xdr:col>1</xdr:col>
      <xdr:colOff>552450</xdr:colOff>
      <xdr:row>379</xdr:row>
      <xdr:rowOff>47625</xdr:rowOff>
    </xdr:to>
    <xdr:pic>
      <xdr:nvPicPr>
        <xdr:cNvPr id="31" name="Рисунок 44" descr="Плиты П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2325825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429</xdr:row>
      <xdr:rowOff>123825</xdr:rowOff>
    </xdr:from>
    <xdr:to>
      <xdr:col>1</xdr:col>
      <xdr:colOff>504825</xdr:colOff>
      <xdr:row>435</xdr:row>
      <xdr:rowOff>85725</xdr:rowOff>
    </xdr:to>
    <xdr:pic>
      <xdr:nvPicPr>
        <xdr:cNvPr id="32" name="Рисунок 45" descr="Плиты П.pn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3098600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477</xdr:row>
      <xdr:rowOff>161925</xdr:rowOff>
    </xdr:from>
    <xdr:to>
      <xdr:col>1</xdr:col>
      <xdr:colOff>514350</xdr:colOff>
      <xdr:row>483</xdr:row>
      <xdr:rowOff>123825</xdr:rowOff>
    </xdr:to>
    <xdr:pic>
      <xdr:nvPicPr>
        <xdr:cNvPr id="33" name="Рисунок 46" descr="Плиты П.pn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2347375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888</xdr:row>
      <xdr:rowOff>19050</xdr:rowOff>
    </xdr:from>
    <xdr:to>
      <xdr:col>1</xdr:col>
      <xdr:colOff>552450</xdr:colOff>
      <xdr:row>893</xdr:row>
      <xdr:rowOff>171450</xdr:rowOff>
    </xdr:to>
    <xdr:pic>
      <xdr:nvPicPr>
        <xdr:cNvPr id="34" name="Рисунок 47" descr="Плиты П.pn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7188575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944</xdr:row>
      <xdr:rowOff>161925</xdr:rowOff>
    </xdr:from>
    <xdr:to>
      <xdr:col>1</xdr:col>
      <xdr:colOff>485775</xdr:colOff>
      <xdr:row>950</xdr:row>
      <xdr:rowOff>123825</xdr:rowOff>
    </xdr:to>
    <xdr:pic>
      <xdr:nvPicPr>
        <xdr:cNvPr id="35" name="Рисунок 48" descr="Плиты П.png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066125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991</xdr:row>
      <xdr:rowOff>133350</xdr:rowOff>
    </xdr:from>
    <xdr:to>
      <xdr:col>1</xdr:col>
      <xdr:colOff>533400</xdr:colOff>
      <xdr:row>997</xdr:row>
      <xdr:rowOff>95250</xdr:rowOff>
    </xdr:to>
    <xdr:pic>
      <xdr:nvPicPr>
        <xdr:cNvPr id="36" name="Рисунок 49" descr="Плиты П.png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7629225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1048</xdr:row>
      <xdr:rowOff>9525</xdr:rowOff>
    </xdr:from>
    <xdr:to>
      <xdr:col>1</xdr:col>
      <xdr:colOff>485775</xdr:colOff>
      <xdr:row>1053</xdr:row>
      <xdr:rowOff>161925</xdr:rowOff>
    </xdr:to>
    <xdr:pic>
      <xdr:nvPicPr>
        <xdr:cNvPr id="37" name="Рисунок 50" descr="Плиты П.png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611550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1197</xdr:row>
      <xdr:rowOff>123825</xdr:rowOff>
    </xdr:from>
    <xdr:to>
      <xdr:col>1</xdr:col>
      <xdr:colOff>542925</xdr:colOff>
      <xdr:row>1203</xdr:row>
      <xdr:rowOff>85725</xdr:rowOff>
    </xdr:to>
    <xdr:pic>
      <xdr:nvPicPr>
        <xdr:cNvPr id="38" name="Рисунок 52" descr="Плиты П.png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88366400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1224</xdr:row>
      <xdr:rowOff>114300</xdr:rowOff>
    </xdr:from>
    <xdr:to>
      <xdr:col>1</xdr:col>
      <xdr:colOff>523875</xdr:colOff>
      <xdr:row>1230</xdr:row>
      <xdr:rowOff>76200</xdr:rowOff>
    </xdr:to>
    <xdr:pic>
      <xdr:nvPicPr>
        <xdr:cNvPr id="39" name="Рисунок 53" descr="Плиты П.png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3528950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1267</xdr:row>
      <xdr:rowOff>152400</xdr:rowOff>
    </xdr:from>
    <xdr:to>
      <xdr:col>1</xdr:col>
      <xdr:colOff>485775</xdr:colOff>
      <xdr:row>1273</xdr:row>
      <xdr:rowOff>114300</xdr:rowOff>
    </xdr:to>
    <xdr:pic>
      <xdr:nvPicPr>
        <xdr:cNvPr id="40" name="Рисунок 54" descr="Плиты П.png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87125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1105</xdr:row>
      <xdr:rowOff>142875</xdr:rowOff>
    </xdr:from>
    <xdr:to>
      <xdr:col>1</xdr:col>
      <xdr:colOff>495300</xdr:colOff>
      <xdr:row>1112</xdr:row>
      <xdr:rowOff>133350</xdr:rowOff>
    </xdr:to>
    <xdr:pic>
      <xdr:nvPicPr>
        <xdr:cNvPr id="41" name="Рисунок 55" descr="Перемычка ПП.png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9679600"/>
          <a:ext cx="10763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1287</xdr:row>
      <xdr:rowOff>133350</xdr:rowOff>
    </xdr:from>
    <xdr:to>
      <xdr:col>1</xdr:col>
      <xdr:colOff>485775</xdr:colOff>
      <xdr:row>1293</xdr:row>
      <xdr:rowOff>95250</xdr:rowOff>
    </xdr:to>
    <xdr:pic>
      <xdr:nvPicPr>
        <xdr:cNvPr id="42" name="Рисунок 56" descr="Плиты П.png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825725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89</xdr:row>
      <xdr:rowOff>47625</xdr:rowOff>
    </xdr:from>
    <xdr:to>
      <xdr:col>1</xdr:col>
      <xdr:colOff>523875</xdr:colOff>
      <xdr:row>92</xdr:row>
      <xdr:rowOff>104775</xdr:rowOff>
    </xdr:to>
    <xdr:pic>
      <xdr:nvPicPr>
        <xdr:cNvPr id="43" name="Рисунок 57" descr="Плита теплокамеры.png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4319825"/>
          <a:ext cx="1085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38</xdr:row>
      <xdr:rowOff>47625</xdr:rowOff>
    </xdr:from>
    <xdr:to>
      <xdr:col>1</xdr:col>
      <xdr:colOff>571500</xdr:colOff>
      <xdr:row>42</xdr:row>
      <xdr:rowOff>142875</xdr:rowOff>
    </xdr:to>
    <xdr:pic>
      <xdr:nvPicPr>
        <xdr:cNvPr id="44" name="Рисунок 58" descr="Плита ПДЛТ.png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8273650"/>
          <a:ext cx="1104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1295</xdr:row>
      <xdr:rowOff>0</xdr:rowOff>
    </xdr:from>
    <xdr:to>
      <xdr:col>1</xdr:col>
      <xdr:colOff>552450</xdr:colOff>
      <xdr:row>1298</xdr:row>
      <xdr:rowOff>85725</xdr:rowOff>
    </xdr:to>
    <xdr:pic>
      <xdr:nvPicPr>
        <xdr:cNvPr id="45" name="Рисунок 61" descr="Плиты УБК.png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0673950"/>
          <a:ext cx="1095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1295</xdr:row>
      <xdr:rowOff>0</xdr:rowOff>
    </xdr:from>
    <xdr:to>
      <xdr:col>1</xdr:col>
      <xdr:colOff>523875</xdr:colOff>
      <xdr:row>1298</xdr:row>
      <xdr:rowOff>85725</xdr:rowOff>
    </xdr:to>
    <xdr:pic>
      <xdr:nvPicPr>
        <xdr:cNvPr id="47" name="Рисунок 64" descr="Плиты УБК.png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2778975"/>
          <a:ext cx="1095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1121</xdr:row>
      <xdr:rowOff>76200</xdr:rowOff>
    </xdr:from>
    <xdr:to>
      <xdr:col>1</xdr:col>
      <xdr:colOff>552450</xdr:colOff>
      <xdr:row>1125</xdr:row>
      <xdr:rowOff>133350</xdr:rowOff>
    </xdr:to>
    <xdr:pic>
      <xdr:nvPicPr>
        <xdr:cNvPr id="49" name="Рисунок 56" descr="Теплокамера ПК.png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2708550"/>
          <a:ext cx="10763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1126</xdr:row>
      <xdr:rowOff>19050</xdr:rowOff>
    </xdr:from>
    <xdr:to>
      <xdr:col>1</xdr:col>
      <xdr:colOff>542925</xdr:colOff>
      <xdr:row>1130</xdr:row>
      <xdr:rowOff>104775</xdr:rowOff>
    </xdr:to>
    <xdr:pic>
      <xdr:nvPicPr>
        <xdr:cNvPr id="50" name="Рисунок 57" descr="Плита ПК для теплокамеры.png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3603900"/>
          <a:ext cx="11144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152</xdr:row>
      <xdr:rowOff>114300</xdr:rowOff>
    </xdr:from>
    <xdr:to>
      <xdr:col>1</xdr:col>
      <xdr:colOff>533400</xdr:colOff>
      <xdr:row>161</xdr:row>
      <xdr:rowOff>38100</xdr:rowOff>
    </xdr:to>
    <xdr:pic>
      <xdr:nvPicPr>
        <xdr:cNvPr id="51" name="Рисунок 29" descr="лоток.png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454675"/>
          <a:ext cx="1085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236</xdr:row>
      <xdr:rowOff>66675</xdr:rowOff>
    </xdr:from>
    <xdr:to>
      <xdr:col>1</xdr:col>
      <xdr:colOff>533400</xdr:colOff>
      <xdr:row>244</xdr:row>
      <xdr:rowOff>180975</xdr:rowOff>
    </xdr:to>
    <xdr:pic>
      <xdr:nvPicPr>
        <xdr:cNvPr id="52" name="Рисунок 29" descr="лоток.png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7941825"/>
          <a:ext cx="1085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1147</xdr:row>
      <xdr:rowOff>171450</xdr:rowOff>
    </xdr:from>
    <xdr:to>
      <xdr:col>1</xdr:col>
      <xdr:colOff>523875</xdr:colOff>
      <xdr:row>1152</xdr:row>
      <xdr:rowOff>38100</xdr:rowOff>
    </xdr:to>
    <xdr:pic>
      <xdr:nvPicPr>
        <xdr:cNvPr id="54" name="Рисунок 63" descr="Теплокамера ПК.png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25190050"/>
          <a:ext cx="10763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1247</xdr:row>
      <xdr:rowOff>142875</xdr:rowOff>
    </xdr:from>
    <xdr:to>
      <xdr:col>1</xdr:col>
      <xdr:colOff>514350</xdr:colOff>
      <xdr:row>1253</xdr:row>
      <xdr:rowOff>104775</xdr:rowOff>
    </xdr:to>
    <xdr:pic>
      <xdr:nvPicPr>
        <xdr:cNvPr id="55" name="Рисунок 53" descr="Плиты П.png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7967600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2</xdr:col>
      <xdr:colOff>1390650</xdr:colOff>
      <xdr:row>4</xdr:row>
      <xdr:rowOff>180975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6098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28575</xdr:colOff>
      <xdr:row>842</xdr:row>
      <xdr:rowOff>95250</xdr:rowOff>
    </xdr:from>
    <xdr:ext cx="1085850" cy="1638300"/>
    <xdr:pic>
      <xdr:nvPicPr>
        <xdr:cNvPr id="46" name="Рисунок 29" descr="лоток.png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5944550"/>
          <a:ext cx="1085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802</xdr:row>
      <xdr:rowOff>19050</xdr:rowOff>
    </xdr:from>
    <xdr:ext cx="1085850" cy="1638300"/>
    <xdr:pic>
      <xdr:nvPicPr>
        <xdr:cNvPr id="58" name="Рисунок 29" descr="лоток.png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7867350"/>
          <a:ext cx="1085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764</xdr:row>
      <xdr:rowOff>19050</xdr:rowOff>
    </xdr:from>
    <xdr:ext cx="1085850" cy="1638300"/>
    <xdr:pic>
      <xdr:nvPicPr>
        <xdr:cNvPr id="59" name="Рисунок 29" descr="лоток.png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266400"/>
          <a:ext cx="1085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725</xdr:row>
      <xdr:rowOff>0</xdr:rowOff>
    </xdr:from>
    <xdr:ext cx="1085850" cy="1638300"/>
    <xdr:pic>
      <xdr:nvPicPr>
        <xdr:cNvPr id="60" name="Рисунок 29" descr="лоток.png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446375"/>
          <a:ext cx="1085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682</xdr:row>
      <xdr:rowOff>0</xdr:rowOff>
    </xdr:from>
    <xdr:ext cx="1085850" cy="1638300"/>
    <xdr:pic>
      <xdr:nvPicPr>
        <xdr:cNvPr id="61" name="Рисунок 29" descr="лоток.png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845300"/>
          <a:ext cx="1085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646</xdr:row>
      <xdr:rowOff>0</xdr:rowOff>
    </xdr:from>
    <xdr:ext cx="1085850" cy="1638300"/>
    <xdr:pic>
      <xdr:nvPicPr>
        <xdr:cNvPr id="62" name="Рисунок 29" descr="лоток.png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44400"/>
          <a:ext cx="1085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603</xdr:row>
      <xdr:rowOff>0</xdr:rowOff>
    </xdr:from>
    <xdr:ext cx="1085850" cy="1638300"/>
    <xdr:pic>
      <xdr:nvPicPr>
        <xdr:cNvPr id="63" name="Рисунок 29" descr="лоток.png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43325"/>
          <a:ext cx="1085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557</xdr:row>
      <xdr:rowOff>0</xdr:rowOff>
    </xdr:from>
    <xdr:ext cx="1085850" cy="1638300"/>
    <xdr:pic>
      <xdr:nvPicPr>
        <xdr:cNvPr id="64" name="Рисунок 29" descr="лоток.png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842175"/>
          <a:ext cx="1085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518</xdr:row>
      <xdr:rowOff>85725</xdr:rowOff>
    </xdr:from>
    <xdr:ext cx="1085850" cy="1638300"/>
    <xdr:pic>
      <xdr:nvPicPr>
        <xdr:cNvPr id="65" name="Рисунок 29" descr="лоток.png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1126925"/>
          <a:ext cx="1085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85725</xdr:colOff>
      <xdr:row>1174</xdr:row>
      <xdr:rowOff>161925</xdr:rowOff>
    </xdr:from>
    <xdr:ext cx="1076325" cy="819150"/>
    <xdr:pic>
      <xdr:nvPicPr>
        <xdr:cNvPr id="53" name="Рисунок 63" descr="Теплокамера ПК.png">
          <a:extLst>
            <a:ext uri="{FF2B5EF4-FFF2-40B4-BE49-F238E27FC236}">
              <a16:creationId xmlns:a16="http://schemas.microsoft.com/office/drawing/2014/main" id="{F05B3501-A8B8-4F9F-B3A0-A2DFF579E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30162100"/>
          <a:ext cx="10763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57150</xdr:colOff>
      <xdr:row>1180</xdr:row>
      <xdr:rowOff>123825</xdr:rowOff>
    </xdr:from>
    <xdr:to>
      <xdr:col>1</xdr:col>
      <xdr:colOff>561975</xdr:colOff>
      <xdr:row>1185</xdr:row>
      <xdr:rowOff>19050</xdr:rowOff>
    </xdr:to>
    <xdr:pic>
      <xdr:nvPicPr>
        <xdr:cNvPr id="66" name="Рисунок 57" descr="Плита ПК для теплокамеры.png">
          <a:extLst>
            <a:ext uri="{FF2B5EF4-FFF2-40B4-BE49-F238E27FC236}">
              <a16:creationId xmlns:a16="http://schemas.microsoft.com/office/drawing/2014/main" id="{B530AF0D-6EFE-479A-A847-6035415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1267000"/>
          <a:ext cx="11144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13</xdr:row>
      <xdr:rowOff>38100</xdr:rowOff>
    </xdr:from>
    <xdr:to>
      <xdr:col>1</xdr:col>
      <xdr:colOff>514350</xdr:colOff>
      <xdr:row>17</xdr:row>
      <xdr:rowOff>142875</xdr:rowOff>
    </xdr:to>
    <xdr:pic>
      <xdr:nvPicPr>
        <xdr:cNvPr id="14" name="Рисунок 27" descr="Приставка ПТ.pn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602325"/>
          <a:ext cx="1009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25</xdr:row>
      <xdr:rowOff>114300</xdr:rowOff>
    </xdr:from>
    <xdr:to>
      <xdr:col>1</xdr:col>
      <xdr:colOff>352425</xdr:colOff>
      <xdr:row>27</xdr:row>
      <xdr:rowOff>161925</xdr:rowOff>
    </xdr:to>
    <xdr:pic>
      <xdr:nvPicPr>
        <xdr:cNvPr id="15" name="Рисунок 28" descr="Опорная плита ОП.pn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1021675"/>
          <a:ext cx="695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30</xdr:row>
      <xdr:rowOff>28575</xdr:rowOff>
    </xdr:from>
    <xdr:to>
      <xdr:col>1</xdr:col>
      <xdr:colOff>542925</xdr:colOff>
      <xdr:row>33</xdr:row>
      <xdr:rowOff>171450</xdr:rowOff>
    </xdr:to>
    <xdr:pic>
      <xdr:nvPicPr>
        <xdr:cNvPr id="16" name="Рисунок 30" descr="Прогон ПРГ.pn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907500"/>
          <a:ext cx="1104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40</xdr:row>
      <xdr:rowOff>66675</xdr:rowOff>
    </xdr:from>
    <xdr:to>
      <xdr:col>1</xdr:col>
      <xdr:colOff>419100</xdr:colOff>
      <xdr:row>42</xdr:row>
      <xdr:rowOff>142875</xdr:rowOff>
    </xdr:to>
    <xdr:pic>
      <xdr:nvPicPr>
        <xdr:cNvPr id="17" name="Рисунок 31" descr="Перемычка 1Пб.pn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3907750"/>
          <a:ext cx="9334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45</xdr:row>
      <xdr:rowOff>28575</xdr:rowOff>
    </xdr:from>
    <xdr:to>
      <xdr:col>1</xdr:col>
      <xdr:colOff>361950</xdr:colOff>
      <xdr:row>50</xdr:row>
      <xdr:rowOff>123825</xdr:rowOff>
    </xdr:to>
    <xdr:pic>
      <xdr:nvPicPr>
        <xdr:cNvPr id="18" name="Рисунок 32" descr="Перемычка 2Пб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801100"/>
          <a:ext cx="7239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69</xdr:row>
      <xdr:rowOff>123825</xdr:rowOff>
    </xdr:from>
    <xdr:to>
      <xdr:col>1</xdr:col>
      <xdr:colOff>533400</xdr:colOff>
      <xdr:row>76</xdr:row>
      <xdr:rowOff>28575</xdr:rowOff>
    </xdr:to>
    <xdr:pic>
      <xdr:nvPicPr>
        <xdr:cNvPr id="19" name="Рисунок 34" descr="Перемычка 5Пб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146625"/>
          <a:ext cx="10953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57</xdr:row>
      <xdr:rowOff>104775</xdr:rowOff>
    </xdr:from>
    <xdr:to>
      <xdr:col>1</xdr:col>
      <xdr:colOff>495300</xdr:colOff>
      <xdr:row>64</xdr:row>
      <xdr:rowOff>47625</xdr:rowOff>
    </xdr:to>
    <xdr:pic>
      <xdr:nvPicPr>
        <xdr:cNvPr id="20" name="Рисунок 25" descr="Перемычка 3Пб.pn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822525"/>
          <a:ext cx="9810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109</xdr:row>
      <xdr:rowOff>66675</xdr:rowOff>
    </xdr:from>
    <xdr:to>
      <xdr:col>1</xdr:col>
      <xdr:colOff>542925</xdr:colOff>
      <xdr:row>116</xdr:row>
      <xdr:rowOff>57150</xdr:rowOff>
    </xdr:to>
    <xdr:pic>
      <xdr:nvPicPr>
        <xdr:cNvPr id="21" name="Рисунок 42" descr="Перемычка ПП.pn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7757100"/>
          <a:ext cx="10763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87</xdr:row>
      <xdr:rowOff>171450</xdr:rowOff>
    </xdr:from>
    <xdr:to>
      <xdr:col>1</xdr:col>
      <xdr:colOff>533400</xdr:colOff>
      <xdr:row>94</xdr:row>
      <xdr:rowOff>161925</xdr:rowOff>
    </xdr:to>
    <xdr:pic>
      <xdr:nvPicPr>
        <xdr:cNvPr id="22" name="Рисунок 63" descr="Перемычка ПП.pn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3642300"/>
          <a:ext cx="10763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</xdr:row>
      <xdr:rowOff>19050</xdr:rowOff>
    </xdr:from>
    <xdr:to>
      <xdr:col>3</xdr:col>
      <xdr:colOff>485776</xdr:colOff>
      <xdr:row>5</xdr:row>
      <xdr:rowOff>152400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9550"/>
          <a:ext cx="26098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62949</xdr:colOff>
      <xdr:row>211</xdr:row>
      <xdr:rowOff>21123</xdr:rowOff>
    </xdr:from>
    <xdr:to>
      <xdr:col>3</xdr:col>
      <xdr:colOff>585789</xdr:colOff>
      <xdr:row>218</xdr:row>
      <xdr:rowOff>87798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27" y="33723058"/>
          <a:ext cx="2593492" cy="1590675"/>
        </a:xfrm>
        <a:prstGeom prst="rect">
          <a:avLst/>
        </a:prstGeom>
      </xdr:spPr>
    </xdr:pic>
    <xdr:clientData/>
  </xdr:twoCellAnchor>
  <xdr:twoCellAnchor editAs="oneCell">
    <xdr:from>
      <xdr:col>0</xdr:col>
      <xdr:colOff>43898</xdr:colOff>
      <xdr:row>0</xdr:row>
      <xdr:rowOff>26089</xdr:rowOff>
    </xdr:from>
    <xdr:to>
      <xdr:col>3</xdr:col>
      <xdr:colOff>514869</xdr:colOff>
      <xdr:row>4</xdr:row>
      <xdr:rowOff>159439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8" y="26089"/>
          <a:ext cx="2790101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53</xdr:row>
      <xdr:rowOff>142874</xdr:rowOff>
    </xdr:from>
    <xdr:to>
      <xdr:col>4</xdr:col>
      <xdr:colOff>690070</xdr:colOff>
      <xdr:row>61</xdr:row>
      <xdr:rowOff>76199</xdr:rowOff>
    </xdr:to>
    <xdr:pic>
      <xdr:nvPicPr>
        <xdr:cNvPr id="4" name="Рисунок 3" descr="http://stroysnab66.ru.opt-images.1c-bitrix-cdn.ru/upload/iblock/db3/db3a74e6452904e2ba9c6e9c02083342.jpg?1460120511462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0267949"/>
          <a:ext cx="2556970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19051</xdr:colOff>
      <xdr:row>1</xdr:row>
      <xdr:rowOff>66675</xdr:rowOff>
    </xdr:from>
    <xdr:to>
      <xdr:col>4</xdr:col>
      <xdr:colOff>713186</xdr:colOff>
      <xdr:row>5</xdr:row>
      <xdr:rowOff>133350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257175"/>
          <a:ext cx="258961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19178</xdr:colOff>
      <xdr:row>27</xdr:row>
      <xdr:rowOff>234461</xdr:rowOff>
    </xdr:from>
    <xdr:to>
      <xdr:col>2</xdr:col>
      <xdr:colOff>731699</xdr:colOff>
      <xdr:row>35</xdr:row>
      <xdr:rowOff>171449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93" y="3311769"/>
          <a:ext cx="2053348" cy="165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19049</xdr:colOff>
      <xdr:row>1</xdr:row>
      <xdr:rowOff>9525</xdr:rowOff>
    </xdr:from>
    <xdr:to>
      <xdr:col>3</xdr:col>
      <xdr:colOff>725182</xdr:colOff>
      <xdr:row>5</xdr:row>
      <xdr:rowOff>142875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200025"/>
          <a:ext cx="2797969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W641"/>
  <sheetViews>
    <sheetView tabSelected="1" view="pageBreakPreview" zoomScaleNormal="100" zoomScaleSheetLayoutView="100" workbookViewId="0">
      <pane ySplit="13" topLeftCell="A14" activePane="bottomLeft" state="frozen"/>
      <selection activeCell="V204" sqref="V204"/>
      <selection pane="bottomLeft" activeCell="Q23" sqref="Q23"/>
    </sheetView>
  </sheetViews>
  <sheetFormatPr defaultRowHeight="15" x14ac:dyDescent="0.25"/>
  <cols>
    <col min="1" max="1" width="3.7109375" customWidth="1"/>
    <col min="2" max="2" width="20.140625" customWidth="1"/>
    <col min="3" max="3" width="11.28515625" customWidth="1"/>
    <col min="4" max="4" width="10.7109375" customWidth="1"/>
    <col min="5" max="5" width="11.28515625" customWidth="1"/>
    <col min="6" max="6" width="10.7109375" customWidth="1"/>
    <col min="7" max="7" width="9.7109375" customWidth="1"/>
    <col min="8" max="8" width="14.85546875" style="173" customWidth="1"/>
    <col min="9" max="9" width="0.28515625" customWidth="1"/>
    <col min="10" max="10" width="0.140625" style="283" customWidth="1"/>
    <col min="11" max="11" width="0.140625" customWidth="1"/>
    <col min="12" max="12" width="0.140625" style="173" customWidth="1"/>
    <col min="14" max="14" width="9.140625" customWidth="1"/>
    <col min="15" max="15" width="13.42578125" customWidth="1"/>
  </cols>
  <sheetData>
    <row r="1" spans="2:23" ht="15.75" customHeight="1" thickBot="1" x14ac:dyDescent="0.3">
      <c r="P1" s="449" t="s">
        <v>2437</v>
      </c>
      <c r="Q1" s="449"/>
      <c r="R1" s="449"/>
      <c r="S1" s="449"/>
      <c r="T1" s="449"/>
      <c r="U1" s="449"/>
      <c r="V1" s="449"/>
      <c r="W1" s="449"/>
    </row>
    <row r="2" spans="2:23" ht="15" customHeight="1" thickBot="1" x14ac:dyDescent="0.3">
      <c r="E2" s="1" t="s">
        <v>367</v>
      </c>
      <c r="F2" s="1"/>
      <c r="G2" s="1"/>
      <c r="H2" s="1"/>
      <c r="O2" s="317"/>
      <c r="P2" s="450" t="s">
        <v>358</v>
      </c>
      <c r="Q2" s="451"/>
      <c r="R2" s="451"/>
      <c r="S2" s="451"/>
      <c r="T2" s="451"/>
      <c r="U2" s="451"/>
      <c r="V2" s="452"/>
      <c r="W2" s="318"/>
    </row>
    <row r="3" spans="2:23" ht="15" customHeight="1" thickBot="1" x14ac:dyDescent="0.3">
      <c r="E3" s="453" t="s">
        <v>2309</v>
      </c>
      <c r="F3" s="453"/>
      <c r="G3" s="453"/>
      <c r="H3" s="453"/>
      <c r="O3" s="319" t="s">
        <v>2440</v>
      </c>
      <c r="P3" s="320">
        <v>3</v>
      </c>
      <c r="Q3" s="321">
        <v>4.5</v>
      </c>
      <c r="R3" s="321">
        <v>6</v>
      </c>
      <c r="S3" s="321">
        <v>8</v>
      </c>
      <c r="T3" s="321">
        <v>10</v>
      </c>
      <c r="U3" s="321">
        <v>12.5</v>
      </c>
      <c r="V3" s="321">
        <v>16</v>
      </c>
      <c r="W3" s="322">
        <v>21</v>
      </c>
    </row>
    <row r="4" spans="2:23" ht="15" customHeight="1" x14ac:dyDescent="0.25">
      <c r="E4" s="453"/>
      <c r="F4" s="453"/>
      <c r="G4" s="453"/>
      <c r="H4" s="453"/>
      <c r="O4" s="405" t="s">
        <v>359</v>
      </c>
      <c r="P4" s="323"/>
      <c r="Q4" s="324"/>
      <c r="R4" s="398">
        <v>1930</v>
      </c>
      <c r="S4" s="398">
        <v>1930</v>
      </c>
      <c r="T4" s="398">
        <v>1980</v>
      </c>
      <c r="U4" s="398">
        <v>2040</v>
      </c>
      <c r="V4" s="398">
        <v>2140</v>
      </c>
      <c r="W4" s="399">
        <v>2190</v>
      </c>
    </row>
    <row r="5" spans="2:23" ht="15" customHeight="1" x14ac:dyDescent="0.25">
      <c r="E5" s="25"/>
      <c r="F5" s="1"/>
      <c r="G5" s="1"/>
      <c r="H5" s="1"/>
      <c r="O5" s="405" t="s">
        <v>2328</v>
      </c>
      <c r="P5" s="323"/>
      <c r="Q5" s="324"/>
      <c r="R5" s="398">
        <v>1990</v>
      </c>
      <c r="S5" s="398">
        <v>1980</v>
      </c>
      <c r="T5" s="398">
        <v>2030</v>
      </c>
      <c r="U5" s="398">
        <v>2130</v>
      </c>
      <c r="V5" s="327"/>
      <c r="W5" s="328"/>
    </row>
    <row r="6" spans="2:23" ht="15" customHeight="1" x14ac:dyDescent="0.25">
      <c r="E6" s="42"/>
      <c r="F6" s="1"/>
      <c r="G6" s="1"/>
      <c r="H6" s="1"/>
      <c r="O6" s="406" t="s">
        <v>2329</v>
      </c>
      <c r="P6" s="329"/>
      <c r="Q6" s="330"/>
      <c r="R6" s="398">
        <v>2080</v>
      </c>
      <c r="S6" s="398">
        <v>2080</v>
      </c>
      <c r="T6" s="398">
        <v>2180</v>
      </c>
      <c r="U6" s="398">
        <v>2280</v>
      </c>
      <c r="V6" s="327"/>
      <c r="W6" s="331"/>
    </row>
    <row r="7" spans="2:23" ht="15" customHeight="1" x14ac:dyDescent="0.25">
      <c r="E7" s="24"/>
      <c r="F7" s="1"/>
      <c r="G7" s="1"/>
      <c r="H7" s="1"/>
      <c r="O7" s="406" t="s">
        <v>360</v>
      </c>
      <c r="P7" s="329"/>
      <c r="Q7" s="330"/>
      <c r="R7" s="398">
        <v>2130</v>
      </c>
      <c r="S7" s="398">
        <v>2180</v>
      </c>
      <c r="T7" s="398">
        <v>2380</v>
      </c>
      <c r="U7" s="398">
        <v>2780</v>
      </c>
      <c r="V7" s="330"/>
      <c r="W7" s="332"/>
    </row>
    <row r="8" spans="2:23" ht="15" customHeight="1" x14ac:dyDescent="0.25">
      <c r="B8" s="455" t="s">
        <v>2448</v>
      </c>
      <c r="C8" s="455"/>
      <c r="D8" s="455"/>
      <c r="E8" s="455"/>
      <c r="F8" s="455"/>
      <c r="G8" s="455"/>
      <c r="H8" s="455"/>
      <c r="O8" s="406" t="s">
        <v>361</v>
      </c>
      <c r="P8" s="329"/>
      <c r="Q8" s="330"/>
      <c r="R8" s="398">
        <v>2230</v>
      </c>
      <c r="S8" s="398">
        <v>2280</v>
      </c>
      <c r="T8" s="398">
        <v>2780</v>
      </c>
      <c r="U8" s="330"/>
      <c r="V8" s="330"/>
      <c r="W8" s="332"/>
    </row>
    <row r="9" spans="2:23" ht="15" customHeight="1" x14ac:dyDescent="0.25">
      <c r="B9" s="455"/>
      <c r="C9" s="455"/>
      <c r="D9" s="455"/>
      <c r="E9" s="455"/>
      <c r="F9" s="455"/>
      <c r="G9" s="455"/>
      <c r="H9" s="455"/>
      <c r="O9" s="406" t="s">
        <v>362</v>
      </c>
      <c r="P9" s="329"/>
      <c r="Q9" s="400">
        <v>2230</v>
      </c>
      <c r="R9" s="400">
        <v>2280</v>
      </c>
      <c r="S9" s="400">
        <v>2630</v>
      </c>
      <c r="T9" s="330"/>
      <c r="U9" s="330"/>
      <c r="V9" s="330"/>
      <c r="W9" s="332"/>
    </row>
    <row r="10" spans="2:23" ht="15" customHeight="1" x14ac:dyDescent="0.25">
      <c r="B10" s="455"/>
      <c r="C10" s="455"/>
      <c r="D10" s="455"/>
      <c r="E10" s="455"/>
      <c r="F10" s="455"/>
      <c r="G10" s="455"/>
      <c r="H10" s="455"/>
      <c r="O10" s="406" t="s">
        <v>363</v>
      </c>
      <c r="P10" s="329"/>
      <c r="Q10" s="400">
        <v>2480</v>
      </c>
      <c r="R10" s="400">
        <v>2730</v>
      </c>
      <c r="S10" s="330"/>
      <c r="T10" s="330"/>
      <c r="U10" s="330"/>
      <c r="V10" s="330"/>
      <c r="W10" s="332"/>
    </row>
    <row r="11" spans="2:23" ht="15.75" customHeight="1" thickBot="1" x14ac:dyDescent="0.3">
      <c r="H11"/>
      <c r="O11" s="406" t="s">
        <v>364</v>
      </c>
      <c r="P11" s="401">
        <v>2480</v>
      </c>
      <c r="Q11" s="400">
        <v>2730</v>
      </c>
      <c r="R11" s="330"/>
      <c r="S11" s="330"/>
      <c r="T11" s="330"/>
      <c r="U11" s="330"/>
      <c r="V11" s="330"/>
      <c r="W11" s="332"/>
    </row>
    <row r="12" spans="2:23" ht="15" customHeight="1" thickBot="1" x14ac:dyDescent="0.3">
      <c r="B12" s="456" t="s">
        <v>0</v>
      </c>
      <c r="C12" s="458" t="s">
        <v>1</v>
      </c>
      <c r="D12" s="2"/>
      <c r="E12" s="2" t="s">
        <v>2</v>
      </c>
      <c r="F12" s="2"/>
      <c r="G12" s="460" t="s">
        <v>3</v>
      </c>
      <c r="H12" s="462" t="s">
        <v>4</v>
      </c>
      <c r="O12" s="407" t="s">
        <v>365</v>
      </c>
      <c r="P12" s="412">
        <v>2630</v>
      </c>
      <c r="Q12" s="335"/>
      <c r="R12" s="335"/>
      <c r="S12" s="335"/>
      <c r="T12" s="335"/>
      <c r="U12" s="335"/>
      <c r="V12" s="335"/>
      <c r="W12" s="336"/>
    </row>
    <row r="13" spans="2:23" ht="15.75" customHeight="1" thickBot="1" x14ac:dyDescent="0.3">
      <c r="B13" s="457"/>
      <c r="C13" s="459"/>
      <c r="D13" s="3" t="s">
        <v>5</v>
      </c>
      <c r="E13" s="3" t="s">
        <v>6</v>
      </c>
      <c r="F13" s="3" t="s">
        <v>7</v>
      </c>
      <c r="G13" s="461"/>
      <c r="H13" s="463"/>
      <c r="O13" s="408" t="s">
        <v>2442</v>
      </c>
      <c r="P13" s="413">
        <v>3400</v>
      </c>
      <c r="Q13" s="413">
        <v>3400</v>
      </c>
      <c r="R13" s="413">
        <v>3400</v>
      </c>
      <c r="S13" s="413">
        <v>3400</v>
      </c>
      <c r="T13" s="413" t="s">
        <v>880</v>
      </c>
      <c r="U13" s="413" t="s">
        <v>880</v>
      </c>
      <c r="V13" s="413" t="s">
        <v>880</v>
      </c>
      <c r="W13" s="414" t="s">
        <v>880</v>
      </c>
    </row>
    <row r="14" spans="2:23" ht="15.75" customHeight="1" x14ac:dyDescent="0.25">
      <c r="B14" s="196" t="s">
        <v>2449</v>
      </c>
      <c r="C14" s="5" t="s">
        <v>9</v>
      </c>
      <c r="D14" s="6">
        <v>1480</v>
      </c>
      <c r="E14" s="6">
        <v>1000</v>
      </c>
      <c r="F14" s="7">
        <v>220</v>
      </c>
      <c r="G14" s="8">
        <v>570.99251000000004</v>
      </c>
      <c r="H14" s="448">
        <v>3648.6</v>
      </c>
      <c r="I14" s="443">
        <v>2027</v>
      </c>
      <c r="J14" s="242">
        <f>(D14+20)*(E14+200)</f>
        <v>1800000</v>
      </c>
      <c r="K14" s="446">
        <f t="shared" ref="K14:K15" si="0">J14/1000000</f>
        <v>1.8</v>
      </c>
      <c r="L14" s="402">
        <f t="shared" ref="L14:L15" si="1">I14*K14</f>
        <v>3648.6</v>
      </c>
      <c r="N14" s="444"/>
    </row>
    <row r="15" spans="2:23" ht="15.75" customHeight="1" x14ac:dyDescent="0.25">
      <c r="B15" s="196" t="s">
        <v>2450</v>
      </c>
      <c r="C15" s="5" t="s">
        <v>9</v>
      </c>
      <c r="D15" s="6">
        <v>1480</v>
      </c>
      <c r="E15" s="6">
        <v>1000</v>
      </c>
      <c r="F15" s="7">
        <v>220</v>
      </c>
      <c r="G15" s="8">
        <v>570.99251000000004</v>
      </c>
      <c r="H15" s="448">
        <v>3855.6</v>
      </c>
      <c r="I15" s="443">
        <v>2142</v>
      </c>
      <c r="J15" s="242">
        <f>(D15+20)*(E15+200)</f>
        <v>1800000</v>
      </c>
      <c r="K15" s="446">
        <f t="shared" si="0"/>
        <v>1.8</v>
      </c>
      <c r="L15" s="402">
        <f t="shared" si="1"/>
        <v>3855.6</v>
      </c>
      <c r="N15" s="444"/>
    </row>
    <row r="16" spans="2:23" ht="15" customHeight="1" x14ac:dyDescent="0.25">
      <c r="B16" s="4" t="s">
        <v>8</v>
      </c>
      <c r="C16" s="5" t="s">
        <v>9</v>
      </c>
      <c r="D16" s="6">
        <v>1480</v>
      </c>
      <c r="E16" s="6">
        <v>1195</v>
      </c>
      <c r="F16" s="7">
        <v>220</v>
      </c>
      <c r="G16" s="8">
        <v>570.99251000000004</v>
      </c>
      <c r="H16" s="448">
        <v>3474</v>
      </c>
      <c r="I16" s="443">
        <v>1930</v>
      </c>
      <c r="J16" s="242">
        <f>(D16+20)*(E16+5)</f>
        <v>1800000</v>
      </c>
      <c r="K16" s="446">
        <f>J16/1000000</f>
        <v>1.8</v>
      </c>
      <c r="L16" s="402">
        <f>I16*K16</f>
        <v>3474</v>
      </c>
    </row>
    <row r="17" spans="2:12" ht="15" customHeight="1" x14ac:dyDescent="0.25">
      <c r="B17" s="4" t="s">
        <v>10</v>
      </c>
      <c r="C17" s="5" t="s">
        <v>9</v>
      </c>
      <c r="D17" s="6">
        <v>1480</v>
      </c>
      <c r="E17" s="6">
        <v>1195</v>
      </c>
      <c r="F17" s="7">
        <v>220</v>
      </c>
      <c r="G17" s="8">
        <v>570.99251000000004</v>
      </c>
      <c r="H17" s="448">
        <v>3672</v>
      </c>
      <c r="I17" s="443">
        <v>2040</v>
      </c>
      <c r="J17" s="242">
        <f>(D17+20)*(E17+5)</f>
        <v>1800000</v>
      </c>
      <c r="K17" s="446">
        <f t="shared" ref="K17:K80" si="2">J17/1000000</f>
        <v>1.8</v>
      </c>
      <c r="L17" s="402">
        <f t="shared" ref="L17:L80" si="3">I17*K17</f>
        <v>3672</v>
      </c>
    </row>
    <row r="18" spans="2:12" ht="15" customHeight="1" x14ac:dyDescent="0.25">
      <c r="B18" s="196" t="s">
        <v>11</v>
      </c>
      <c r="C18" s="5" t="s">
        <v>9</v>
      </c>
      <c r="D18" s="6">
        <v>1480</v>
      </c>
      <c r="E18" s="6">
        <v>1495</v>
      </c>
      <c r="F18" s="7">
        <v>220</v>
      </c>
      <c r="G18" s="8">
        <v>722.85641999999996</v>
      </c>
      <c r="H18" s="448">
        <v>4342.5</v>
      </c>
      <c r="I18" s="443">
        <v>1930</v>
      </c>
      <c r="J18" s="242">
        <f>(D18+20)*(E18+5)</f>
        <v>2250000</v>
      </c>
      <c r="K18" s="446">
        <f t="shared" si="2"/>
        <v>2.25</v>
      </c>
      <c r="L18" s="402">
        <f t="shared" si="3"/>
        <v>4342.5</v>
      </c>
    </row>
    <row r="19" spans="2:12" ht="15.75" customHeight="1" thickBot="1" x14ac:dyDescent="0.3">
      <c r="B19" s="4" t="s">
        <v>12</v>
      </c>
      <c r="C19" s="9" t="s">
        <v>9</v>
      </c>
      <c r="D19" s="10">
        <v>1480</v>
      </c>
      <c r="E19" s="10">
        <v>1495</v>
      </c>
      <c r="F19" s="11">
        <v>220</v>
      </c>
      <c r="G19" s="12">
        <v>722.85641999999996</v>
      </c>
      <c r="H19" s="448">
        <v>4590</v>
      </c>
      <c r="I19" s="443">
        <v>2040</v>
      </c>
      <c r="J19" s="242">
        <f>(D19+20)*(E19+5)</f>
        <v>2250000</v>
      </c>
      <c r="K19" s="446">
        <f t="shared" si="2"/>
        <v>2.25</v>
      </c>
      <c r="L19" s="402">
        <f t="shared" si="3"/>
        <v>4590</v>
      </c>
    </row>
    <row r="20" spans="2:12" ht="5.25" customHeight="1" thickBot="1" x14ac:dyDescent="0.3">
      <c r="B20" s="445"/>
      <c r="C20" s="14"/>
      <c r="D20" s="14"/>
      <c r="E20" s="14"/>
      <c r="F20" s="14"/>
      <c r="G20" s="14"/>
      <c r="H20" s="404"/>
      <c r="J20" s="242"/>
      <c r="K20" s="446"/>
      <c r="L20" s="402"/>
    </row>
    <row r="21" spans="2:12" ht="15.75" customHeight="1" x14ac:dyDescent="0.25">
      <c r="B21" s="196" t="s">
        <v>2451</v>
      </c>
      <c r="C21" s="16" t="s">
        <v>9</v>
      </c>
      <c r="D21" s="6">
        <v>1580</v>
      </c>
      <c r="E21" s="6">
        <v>1000</v>
      </c>
      <c r="F21" s="6">
        <v>220</v>
      </c>
      <c r="G21" s="17">
        <v>609.57308499999999</v>
      </c>
      <c r="H21" s="403">
        <v>3891.8399999999997</v>
      </c>
      <c r="I21" s="443">
        <v>2027</v>
      </c>
      <c r="J21" s="242">
        <f t="shared" ref="J21:J22" si="4">(D21+20)*(E21+200)</f>
        <v>1920000</v>
      </c>
      <c r="K21" s="446">
        <f t="shared" si="2"/>
        <v>1.92</v>
      </c>
      <c r="L21" s="402">
        <f t="shared" si="3"/>
        <v>3891.8399999999997</v>
      </c>
    </row>
    <row r="22" spans="2:12" ht="15.75" customHeight="1" x14ac:dyDescent="0.25">
      <c r="B22" s="441" t="s">
        <v>2452</v>
      </c>
      <c r="C22" s="5" t="s">
        <v>9</v>
      </c>
      <c r="D22" s="6">
        <v>1580</v>
      </c>
      <c r="E22" s="6">
        <v>1000</v>
      </c>
      <c r="F22" s="7">
        <v>220</v>
      </c>
      <c r="G22" s="8">
        <v>609.57308499999999</v>
      </c>
      <c r="H22" s="403">
        <v>4112.6399999999994</v>
      </c>
      <c r="I22" s="443">
        <v>2142</v>
      </c>
      <c r="J22" s="242">
        <f t="shared" si="4"/>
        <v>1920000</v>
      </c>
      <c r="K22" s="446">
        <f t="shared" si="2"/>
        <v>1.92</v>
      </c>
      <c r="L22" s="402">
        <f t="shared" si="3"/>
        <v>4112.6399999999994</v>
      </c>
    </row>
    <row r="23" spans="2:12" ht="15.75" customHeight="1" x14ac:dyDescent="0.25">
      <c r="B23" s="442" t="s">
        <v>13</v>
      </c>
      <c r="C23" s="16" t="s">
        <v>9</v>
      </c>
      <c r="D23" s="6">
        <v>1580</v>
      </c>
      <c r="E23" s="6">
        <v>1195</v>
      </c>
      <c r="F23" s="6">
        <v>220</v>
      </c>
      <c r="G23" s="17">
        <v>609.57308499999999</v>
      </c>
      <c r="H23" s="403">
        <v>3705.6</v>
      </c>
      <c r="I23" s="443">
        <v>1930</v>
      </c>
      <c r="J23" s="242">
        <f t="shared" ref="J23:J26" si="5">(D23+20)*(E23+5)</f>
        <v>1920000</v>
      </c>
      <c r="K23" s="446">
        <f t="shared" si="2"/>
        <v>1.92</v>
      </c>
      <c r="L23" s="402">
        <f t="shared" si="3"/>
        <v>3705.6</v>
      </c>
    </row>
    <row r="24" spans="2:12" ht="15.75" customHeight="1" x14ac:dyDescent="0.25">
      <c r="B24" s="4" t="s">
        <v>14</v>
      </c>
      <c r="C24" s="5" t="s">
        <v>9</v>
      </c>
      <c r="D24" s="6">
        <v>1580</v>
      </c>
      <c r="E24" s="6">
        <v>1195</v>
      </c>
      <c r="F24" s="7">
        <v>220</v>
      </c>
      <c r="G24" s="8">
        <v>609.57308499999999</v>
      </c>
      <c r="H24" s="403">
        <v>3916.7999999999997</v>
      </c>
      <c r="I24" s="443">
        <v>2040</v>
      </c>
      <c r="J24" s="242">
        <f t="shared" si="5"/>
        <v>1920000</v>
      </c>
      <c r="K24" s="446">
        <f t="shared" si="2"/>
        <v>1.92</v>
      </c>
      <c r="L24" s="402">
        <f t="shared" si="3"/>
        <v>3916.7999999999997</v>
      </c>
    </row>
    <row r="25" spans="2:12" ht="15.75" customHeight="1" x14ac:dyDescent="0.25">
      <c r="B25" s="4" t="s">
        <v>15</v>
      </c>
      <c r="C25" s="5" t="s">
        <v>9</v>
      </c>
      <c r="D25" s="6">
        <v>1580</v>
      </c>
      <c r="E25" s="6">
        <v>1495</v>
      </c>
      <c r="F25" s="7">
        <v>220</v>
      </c>
      <c r="G25" s="8">
        <v>771.69807000000003</v>
      </c>
      <c r="H25" s="403">
        <v>4632</v>
      </c>
      <c r="I25" s="443">
        <v>1930</v>
      </c>
      <c r="J25" s="242">
        <f t="shared" si="5"/>
        <v>2400000</v>
      </c>
      <c r="K25" s="446">
        <f t="shared" si="2"/>
        <v>2.4</v>
      </c>
      <c r="L25" s="402">
        <f t="shared" si="3"/>
        <v>4632</v>
      </c>
    </row>
    <row r="26" spans="2:12" ht="15.75" customHeight="1" thickBot="1" x14ac:dyDescent="0.3">
      <c r="B26" s="4" t="s">
        <v>16</v>
      </c>
      <c r="C26" s="5" t="s">
        <v>9</v>
      </c>
      <c r="D26" s="6">
        <v>1580</v>
      </c>
      <c r="E26" s="6">
        <v>1495</v>
      </c>
      <c r="F26" s="7">
        <v>220</v>
      </c>
      <c r="G26" s="8">
        <v>771.69807000000003</v>
      </c>
      <c r="H26" s="403">
        <v>4896</v>
      </c>
      <c r="I26" s="443">
        <v>2040</v>
      </c>
      <c r="J26" s="242">
        <f t="shared" si="5"/>
        <v>2400000</v>
      </c>
      <c r="K26" s="446">
        <f t="shared" si="2"/>
        <v>2.4</v>
      </c>
      <c r="L26" s="402">
        <f t="shared" si="3"/>
        <v>4896</v>
      </c>
    </row>
    <row r="27" spans="2:12" ht="5.25" customHeight="1" thickBot="1" x14ac:dyDescent="0.3">
      <c r="B27" s="13"/>
      <c r="C27" s="14"/>
      <c r="D27" s="14"/>
      <c r="E27" s="14"/>
      <c r="F27" s="14"/>
      <c r="G27" s="14"/>
      <c r="H27" s="404"/>
      <c r="J27" s="242"/>
      <c r="K27" s="446"/>
      <c r="L27" s="402"/>
    </row>
    <row r="28" spans="2:12" ht="15.75" customHeight="1" x14ac:dyDescent="0.25">
      <c r="B28" s="4" t="s">
        <v>2453</v>
      </c>
      <c r="C28" s="5" t="s">
        <v>9</v>
      </c>
      <c r="D28" s="6">
        <v>1680</v>
      </c>
      <c r="E28" s="6">
        <v>1000</v>
      </c>
      <c r="F28" s="7">
        <v>220</v>
      </c>
      <c r="G28" s="8">
        <v>648.15365999999995</v>
      </c>
      <c r="H28" s="403">
        <v>4135.08</v>
      </c>
      <c r="I28" s="443">
        <v>2027</v>
      </c>
      <c r="J28" s="242">
        <f t="shared" ref="J28:J29" si="6">(D28+20)*(E28+200)</f>
        <v>2040000</v>
      </c>
      <c r="K28" s="446">
        <f t="shared" si="2"/>
        <v>2.04</v>
      </c>
      <c r="L28" s="402">
        <f t="shared" si="3"/>
        <v>4135.08</v>
      </c>
    </row>
    <row r="29" spans="2:12" ht="15.75" customHeight="1" x14ac:dyDescent="0.25">
      <c r="B29" s="4" t="s">
        <v>2454</v>
      </c>
      <c r="C29" s="5" t="s">
        <v>9</v>
      </c>
      <c r="D29" s="6">
        <v>1680</v>
      </c>
      <c r="E29" s="6">
        <v>1000</v>
      </c>
      <c r="F29" s="7">
        <v>220</v>
      </c>
      <c r="G29" s="8">
        <v>648.15365999999995</v>
      </c>
      <c r="H29" s="403">
        <v>4369.68</v>
      </c>
      <c r="I29" s="443">
        <v>2142</v>
      </c>
      <c r="J29" s="242">
        <f t="shared" si="6"/>
        <v>2040000</v>
      </c>
      <c r="K29" s="446">
        <f t="shared" si="2"/>
        <v>2.04</v>
      </c>
      <c r="L29" s="402">
        <f t="shared" si="3"/>
        <v>4369.68</v>
      </c>
    </row>
    <row r="30" spans="2:12" ht="15.75" customHeight="1" x14ac:dyDescent="0.25">
      <c r="B30" s="4" t="s">
        <v>17</v>
      </c>
      <c r="C30" s="5" t="s">
        <v>9</v>
      </c>
      <c r="D30" s="6">
        <v>1680</v>
      </c>
      <c r="E30" s="6">
        <v>1195</v>
      </c>
      <c r="F30" s="7">
        <v>220</v>
      </c>
      <c r="G30" s="8">
        <v>648.15365999999995</v>
      </c>
      <c r="H30" s="403">
        <v>3937.2000000000003</v>
      </c>
      <c r="I30" s="443">
        <v>1930</v>
      </c>
      <c r="J30" s="242">
        <f t="shared" ref="J30:J33" si="7">(D30+20)*(E30+5)</f>
        <v>2040000</v>
      </c>
      <c r="K30" s="446">
        <f t="shared" si="2"/>
        <v>2.04</v>
      </c>
      <c r="L30" s="402">
        <f t="shared" si="3"/>
        <v>3937.2000000000003</v>
      </c>
    </row>
    <row r="31" spans="2:12" ht="15.75" customHeight="1" x14ac:dyDescent="0.25">
      <c r="B31" s="4" t="s">
        <v>18</v>
      </c>
      <c r="C31" s="5" t="s">
        <v>9</v>
      </c>
      <c r="D31" s="6">
        <v>1680</v>
      </c>
      <c r="E31" s="6">
        <v>1195</v>
      </c>
      <c r="F31" s="7">
        <v>220</v>
      </c>
      <c r="G31" s="8">
        <v>648.15365999999995</v>
      </c>
      <c r="H31" s="403">
        <v>4161.6000000000004</v>
      </c>
      <c r="I31" s="443">
        <v>2040</v>
      </c>
      <c r="J31" s="242">
        <f t="shared" si="7"/>
        <v>2040000</v>
      </c>
      <c r="K31" s="446">
        <f t="shared" si="2"/>
        <v>2.04</v>
      </c>
      <c r="L31" s="402">
        <f t="shared" si="3"/>
        <v>4161.6000000000004</v>
      </c>
    </row>
    <row r="32" spans="2:12" ht="15.75" customHeight="1" x14ac:dyDescent="0.25">
      <c r="B32" s="4" t="s">
        <v>19</v>
      </c>
      <c r="C32" s="5" t="s">
        <v>9</v>
      </c>
      <c r="D32" s="6">
        <v>1680</v>
      </c>
      <c r="E32" s="6">
        <v>1495</v>
      </c>
      <c r="F32" s="7">
        <v>220</v>
      </c>
      <c r="G32" s="8">
        <v>820.53971999999999</v>
      </c>
      <c r="H32" s="403">
        <v>4921.5</v>
      </c>
      <c r="I32" s="443">
        <v>1930</v>
      </c>
      <c r="J32" s="242">
        <f t="shared" si="7"/>
        <v>2550000</v>
      </c>
      <c r="K32" s="446">
        <f t="shared" si="2"/>
        <v>2.5499999999999998</v>
      </c>
      <c r="L32" s="402">
        <f t="shared" si="3"/>
        <v>4921.5</v>
      </c>
    </row>
    <row r="33" spans="2:12" ht="15.75" customHeight="1" thickBot="1" x14ac:dyDescent="0.3">
      <c r="B33" s="4" t="s">
        <v>20</v>
      </c>
      <c r="C33" s="5" t="s">
        <v>9</v>
      </c>
      <c r="D33" s="6">
        <v>1680</v>
      </c>
      <c r="E33" s="6">
        <v>1495</v>
      </c>
      <c r="F33" s="7">
        <v>220</v>
      </c>
      <c r="G33" s="8">
        <v>820.53971999999999</v>
      </c>
      <c r="H33" s="403">
        <v>5202</v>
      </c>
      <c r="I33" s="443">
        <v>2040</v>
      </c>
      <c r="J33" s="242">
        <f t="shared" si="7"/>
        <v>2550000</v>
      </c>
      <c r="K33" s="446">
        <f t="shared" si="2"/>
        <v>2.5499999999999998</v>
      </c>
      <c r="L33" s="402">
        <f t="shared" si="3"/>
        <v>5202</v>
      </c>
    </row>
    <row r="34" spans="2:12" ht="5.25" customHeight="1" thickBot="1" x14ac:dyDescent="0.3">
      <c r="B34" s="13"/>
      <c r="C34" s="14"/>
      <c r="D34" s="14"/>
      <c r="E34" s="14"/>
      <c r="F34" s="14"/>
      <c r="G34" s="14"/>
      <c r="H34" s="404"/>
      <c r="J34" s="242"/>
      <c r="K34" s="446"/>
      <c r="L34" s="402"/>
    </row>
    <row r="35" spans="2:12" ht="15.75" customHeight="1" x14ac:dyDescent="0.25">
      <c r="B35" s="4" t="s">
        <v>2455</v>
      </c>
      <c r="C35" s="5" t="s">
        <v>9</v>
      </c>
      <c r="D35" s="6">
        <v>1780</v>
      </c>
      <c r="E35" s="6">
        <v>1000</v>
      </c>
      <c r="F35" s="7">
        <v>220</v>
      </c>
      <c r="G35" s="8">
        <v>686.73423500000001</v>
      </c>
      <c r="H35" s="403">
        <v>4378.3200000000006</v>
      </c>
      <c r="I35" s="443">
        <v>2027</v>
      </c>
      <c r="J35" s="242">
        <f t="shared" ref="J35:J36" si="8">(D35+20)*(E35+200)</f>
        <v>2160000</v>
      </c>
      <c r="K35" s="446">
        <f t="shared" si="2"/>
        <v>2.16</v>
      </c>
      <c r="L35" s="402">
        <f t="shared" si="3"/>
        <v>4378.3200000000006</v>
      </c>
    </row>
    <row r="36" spans="2:12" ht="15.75" customHeight="1" x14ac:dyDescent="0.25">
      <c r="B36" s="4" t="s">
        <v>2456</v>
      </c>
      <c r="C36" s="5" t="s">
        <v>9</v>
      </c>
      <c r="D36" s="6">
        <v>1780</v>
      </c>
      <c r="E36" s="6">
        <v>1000</v>
      </c>
      <c r="F36" s="7">
        <v>220</v>
      </c>
      <c r="G36" s="8">
        <v>686.73423500000001</v>
      </c>
      <c r="H36" s="403">
        <v>4626.72</v>
      </c>
      <c r="I36" s="443">
        <v>2142</v>
      </c>
      <c r="J36" s="242">
        <f t="shared" si="8"/>
        <v>2160000</v>
      </c>
      <c r="K36" s="446">
        <f t="shared" si="2"/>
        <v>2.16</v>
      </c>
      <c r="L36" s="402">
        <f t="shared" si="3"/>
        <v>4626.72</v>
      </c>
    </row>
    <row r="37" spans="2:12" ht="15.75" customHeight="1" x14ac:dyDescent="0.25">
      <c r="B37" s="4" t="s">
        <v>21</v>
      </c>
      <c r="C37" s="5" t="s">
        <v>9</v>
      </c>
      <c r="D37" s="6">
        <v>1780</v>
      </c>
      <c r="E37" s="6">
        <v>1195</v>
      </c>
      <c r="F37" s="7">
        <v>220</v>
      </c>
      <c r="G37" s="8">
        <v>686.73423500000001</v>
      </c>
      <c r="H37" s="403">
        <v>4168.8</v>
      </c>
      <c r="I37" s="443">
        <v>1930</v>
      </c>
      <c r="J37" s="242">
        <f t="shared" ref="J37:J40" si="9">(D37+20)*(E37+5)</f>
        <v>2160000</v>
      </c>
      <c r="K37" s="446">
        <f t="shared" si="2"/>
        <v>2.16</v>
      </c>
      <c r="L37" s="402">
        <f t="shared" si="3"/>
        <v>4168.8</v>
      </c>
    </row>
    <row r="38" spans="2:12" ht="15.75" customHeight="1" x14ac:dyDescent="0.25">
      <c r="B38" s="4" t="s">
        <v>22</v>
      </c>
      <c r="C38" s="5" t="s">
        <v>9</v>
      </c>
      <c r="D38" s="6">
        <v>1780</v>
      </c>
      <c r="E38" s="6">
        <v>1195</v>
      </c>
      <c r="F38" s="7">
        <v>220</v>
      </c>
      <c r="G38" s="8">
        <v>686.73423500000001</v>
      </c>
      <c r="H38" s="403">
        <v>4406.4000000000005</v>
      </c>
      <c r="I38" s="443">
        <v>2040</v>
      </c>
      <c r="J38" s="242">
        <f t="shared" si="9"/>
        <v>2160000</v>
      </c>
      <c r="K38" s="446">
        <f t="shared" si="2"/>
        <v>2.16</v>
      </c>
      <c r="L38" s="402">
        <f t="shared" si="3"/>
        <v>4406.4000000000005</v>
      </c>
    </row>
    <row r="39" spans="2:12" ht="15.75" customHeight="1" x14ac:dyDescent="0.25">
      <c r="B39" s="4" t="s">
        <v>23</v>
      </c>
      <c r="C39" s="5" t="s">
        <v>9</v>
      </c>
      <c r="D39" s="6">
        <v>1780</v>
      </c>
      <c r="E39" s="6">
        <v>1495</v>
      </c>
      <c r="F39" s="7">
        <v>220</v>
      </c>
      <c r="G39" s="8">
        <v>869.38136999999995</v>
      </c>
      <c r="H39" s="403">
        <v>5211</v>
      </c>
      <c r="I39" s="443">
        <v>1930</v>
      </c>
      <c r="J39" s="242">
        <f t="shared" si="9"/>
        <v>2700000</v>
      </c>
      <c r="K39" s="446">
        <f t="shared" si="2"/>
        <v>2.7</v>
      </c>
      <c r="L39" s="402">
        <f t="shared" si="3"/>
        <v>5211</v>
      </c>
    </row>
    <row r="40" spans="2:12" ht="15.75" customHeight="1" thickBot="1" x14ac:dyDescent="0.3">
      <c r="B40" s="4" t="s">
        <v>24</v>
      </c>
      <c r="C40" s="5" t="s">
        <v>9</v>
      </c>
      <c r="D40" s="6">
        <v>1780</v>
      </c>
      <c r="E40" s="6">
        <v>1495</v>
      </c>
      <c r="F40" s="7">
        <v>220</v>
      </c>
      <c r="G40" s="8">
        <v>869.38136999999995</v>
      </c>
      <c r="H40" s="403">
        <v>5508</v>
      </c>
      <c r="I40" s="443">
        <v>2040</v>
      </c>
      <c r="J40" s="242">
        <f t="shared" si="9"/>
        <v>2700000</v>
      </c>
      <c r="K40" s="446">
        <f t="shared" si="2"/>
        <v>2.7</v>
      </c>
      <c r="L40" s="402">
        <f t="shared" si="3"/>
        <v>5508</v>
      </c>
    </row>
    <row r="41" spans="2:12" ht="5.25" customHeight="1" thickBot="1" x14ac:dyDescent="0.3">
      <c r="B41" s="13"/>
      <c r="C41" s="14"/>
      <c r="D41" s="14"/>
      <c r="E41" s="14"/>
      <c r="F41" s="14"/>
      <c r="G41" s="14"/>
      <c r="H41" s="404"/>
      <c r="J41" s="242"/>
      <c r="K41" s="446"/>
      <c r="L41" s="402"/>
    </row>
    <row r="42" spans="2:12" ht="15.75" customHeight="1" x14ac:dyDescent="0.25">
      <c r="B42" s="4" t="s">
        <v>2457</v>
      </c>
      <c r="C42" s="5" t="s">
        <v>9</v>
      </c>
      <c r="D42" s="6">
        <v>1880</v>
      </c>
      <c r="E42" s="6">
        <v>1000</v>
      </c>
      <c r="F42" s="7">
        <v>220</v>
      </c>
      <c r="G42" s="8">
        <v>725.31480999999997</v>
      </c>
      <c r="H42" s="403">
        <v>4621.5599999999995</v>
      </c>
      <c r="I42" s="443">
        <v>2027</v>
      </c>
      <c r="J42" s="242">
        <f t="shared" ref="J42:J43" si="10">(D42+20)*(E42+200)</f>
        <v>2280000</v>
      </c>
      <c r="K42" s="446">
        <f t="shared" si="2"/>
        <v>2.2799999999999998</v>
      </c>
      <c r="L42" s="402">
        <f t="shared" si="3"/>
        <v>4621.5599999999995</v>
      </c>
    </row>
    <row r="43" spans="2:12" ht="15.75" customHeight="1" x14ac:dyDescent="0.25">
      <c r="B43" s="4" t="s">
        <v>2458</v>
      </c>
      <c r="C43" s="5" t="s">
        <v>9</v>
      </c>
      <c r="D43" s="6">
        <v>1880</v>
      </c>
      <c r="E43" s="6">
        <v>1000</v>
      </c>
      <c r="F43" s="7">
        <v>220</v>
      </c>
      <c r="G43" s="8">
        <v>725.31480999999997</v>
      </c>
      <c r="H43" s="403">
        <v>4883.7599999999993</v>
      </c>
      <c r="I43" s="443">
        <v>2142</v>
      </c>
      <c r="J43" s="242">
        <f t="shared" si="10"/>
        <v>2280000</v>
      </c>
      <c r="K43" s="446">
        <f t="shared" si="2"/>
        <v>2.2799999999999998</v>
      </c>
      <c r="L43" s="402">
        <f t="shared" si="3"/>
        <v>4883.7599999999993</v>
      </c>
    </row>
    <row r="44" spans="2:12" ht="15.75" customHeight="1" x14ac:dyDescent="0.25">
      <c r="B44" s="4" t="s">
        <v>25</v>
      </c>
      <c r="C44" s="5" t="s">
        <v>9</v>
      </c>
      <c r="D44" s="6">
        <v>1880</v>
      </c>
      <c r="E44" s="6">
        <v>1195</v>
      </c>
      <c r="F44" s="7">
        <v>220</v>
      </c>
      <c r="G44" s="8">
        <v>725.31480999999997</v>
      </c>
      <c r="H44" s="403">
        <v>4400.3999999999996</v>
      </c>
      <c r="I44" s="443">
        <v>1930</v>
      </c>
      <c r="J44" s="242">
        <f t="shared" ref="J44:J47" si="11">(D44+20)*(E44+5)</f>
        <v>2280000</v>
      </c>
      <c r="K44" s="446">
        <f t="shared" si="2"/>
        <v>2.2799999999999998</v>
      </c>
      <c r="L44" s="402">
        <f t="shared" si="3"/>
        <v>4400.3999999999996</v>
      </c>
    </row>
    <row r="45" spans="2:12" ht="15.75" customHeight="1" x14ac:dyDescent="0.25">
      <c r="B45" s="4" t="s">
        <v>26</v>
      </c>
      <c r="C45" s="5" t="s">
        <v>9</v>
      </c>
      <c r="D45" s="6">
        <v>1880</v>
      </c>
      <c r="E45" s="6">
        <v>1195</v>
      </c>
      <c r="F45" s="7">
        <v>220</v>
      </c>
      <c r="G45" s="8">
        <v>725.31480999999997</v>
      </c>
      <c r="H45" s="403">
        <v>4651.2</v>
      </c>
      <c r="I45" s="443">
        <v>2040</v>
      </c>
      <c r="J45" s="242">
        <f t="shared" si="11"/>
        <v>2280000</v>
      </c>
      <c r="K45" s="446">
        <f t="shared" si="2"/>
        <v>2.2799999999999998</v>
      </c>
      <c r="L45" s="402">
        <f t="shared" si="3"/>
        <v>4651.2</v>
      </c>
    </row>
    <row r="46" spans="2:12" ht="15.75" customHeight="1" x14ac:dyDescent="0.25">
      <c r="B46" s="4" t="s">
        <v>27</v>
      </c>
      <c r="C46" s="5" t="s">
        <v>9</v>
      </c>
      <c r="D46" s="6">
        <v>1880</v>
      </c>
      <c r="E46" s="6">
        <v>1495</v>
      </c>
      <c r="F46" s="7">
        <v>220</v>
      </c>
      <c r="G46" s="8">
        <v>918.22301999999991</v>
      </c>
      <c r="H46" s="403">
        <v>5500.5</v>
      </c>
      <c r="I46" s="443">
        <v>1930</v>
      </c>
      <c r="J46" s="242">
        <f t="shared" si="11"/>
        <v>2850000</v>
      </c>
      <c r="K46" s="446">
        <f t="shared" si="2"/>
        <v>2.85</v>
      </c>
      <c r="L46" s="402">
        <f t="shared" si="3"/>
        <v>5500.5</v>
      </c>
    </row>
    <row r="47" spans="2:12" ht="15.75" customHeight="1" thickBot="1" x14ac:dyDescent="0.3">
      <c r="B47" s="4" t="s">
        <v>28</v>
      </c>
      <c r="C47" s="5" t="s">
        <v>9</v>
      </c>
      <c r="D47" s="6">
        <v>1880</v>
      </c>
      <c r="E47" s="6">
        <v>1495</v>
      </c>
      <c r="F47" s="7">
        <v>220</v>
      </c>
      <c r="G47" s="8">
        <v>918.22301999999991</v>
      </c>
      <c r="H47" s="403">
        <v>5814</v>
      </c>
      <c r="I47" s="443">
        <v>2040</v>
      </c>
      <c r="J47" s="242">
        <f t="shared" si="11"/>
        <v>2850000</v>
      </c>
      <c r="K47" s="446">
        <f t="shared" si="2"/>
        <v>2.85</v>
      </c>
      <c r="L47" s="402">
        <f t="shared" si="3"/>
        <v>5814</v>
      </c>
    </row>
    <row r="48" spans="2:12" ht="5.25" customHeight="1" thickBot="1" x14ac:dyDescent="0.3">
      <c r="B48" s="13"/>
      <c r="C48" s="14"/>
      <c r="D48" s="14"/>
      <c r="E48" s="14"/>
      <c r="F48" s="14"/>
      <c r="G48" s="14"/>
      <c r="H48" s="404"/>
      <c r="J48" s="242"/>
      <c r="K48" s="446"/>
      <c r="L48" s="402"/>
    </row>
    <row r="49" spans="2:12" ht="15.75" customHeight="1" x14ac:dyDescent="0.25">
      <c r="B49" s="4" t="s">
        <v>2459</v>
      </c>
      <c r="C49" s="5" t="s">
        <v>9</v>
      </c>
      <c r="D49" s="6">
        <v>1980</v>
      </c>
      <c r="E49" s="6">
        <v>1000</v>
      </c>
      <c r="F49" s="7">
        <v>220</v>
      </c>
      <c r="G49" s="8">
        <v>763.89538500000003</v>
      </c>
      <c r="H49" s="403">
        <v>4864.8</v>
      </c>
      <c r="I49" s="443">
        <v>2027</v>
      </c>
      <c r="J49" s="242">
        <f t="shared" ref="J49:J50" si="12">(D49+20)*(E49+200)</f>
        <v>2400000</v>
      </c>
      <c r="K49" s="446">
        <f t="shared" si="2"/>
        <v>2.4</v>
      </c>
      <c r="L49" s="402">
        <f t="shared" si="3"/>
        <v>4864.8</v>
      </c>
    </row>
    <row r="50" spans="2:12" ht="15.75" customHeight="1" x14ac:dyDescent="0.25">
      <c r="B50" s="4" t="s">
        <v>2460</v>
      </c>
      <c r="C50" s="5" t="s">
        <v>9</v>
      </c>
      <c r="D50" s="6">
        <v>1980</v>
      </c>
      <c r="E50" s="6">
        <v>1000</v>
      </c>
      <c r="F50" s="7">
        <v>220</v>
      </c>
      <c r="G50" s="8">
        <v>763.89538500000003</v>
      </c>
      <c r="H50" s="403">
        <v>5140.8</v>
      </c>
      <c r="I50" s="443">
        <v>2142</v>
      </c>
      <c r="J50" s="242">
        <f t="shared" si="12"/>
        <v>2400000</v>
      </c>
      <c r="K50" s="446">
        <f t="shared" si="2"/>
        <v>2.4</v>
      </c>
      <c r="L50" s="402">
        <f t="shared" si="3"/>
        <v>5140.8</v>
      </c>
    </row>
    <row r="51" spans="2:12" ht="15.75" customHeight="1" x14ac:dyDescent="0.25">
      <c r="B51" s="4" t="s">
        <v>29</v>
      </c>
      <c r="C51" s="5" t="s">
        <v>9</v>
      </c>
      <c r="D51" s="6">
        <v>1980</v>
      </c>
      <c r="E51" s="6">
        <v>1195</v>
      </c>
      <c r="F51" s="7">
        <v>220</v>
      </c>
      <c r="G51" s="8">
        <v>763.89538500000003</v>
      </c>
      <c r="H51" s="403">
        <v>4632</v>
      </c>
      <c r="I51" s="443">
        <v>1930</v>
      </c>
      <c r="J51" s="242">
        <f t="shared" ref="J51:J54" si="13">(D51+20)*(E51+5)</f>
        <v>2400000</v>
      </c>
      <c r="K51" s="446">
        <f t="shared" si="2"/>
        <v>2.4</v>
      </c>
      <c r="L51" s="402">
        <f t="shared" si="3"/>
        <v>4632</v>
      </c>
    </row>
    <row r="52" spans="2:12" ht="15.75" customHeight="1" x14ac:dyDescent="0.25">
      <c r="B52" s="4" t="s">
        <v>30</v>
      </c>
      <c r="C52" s="5" t="s">
        <v>9</v>
      </c>
      <c r="D52" s="6">
        <v>1980</v>
      </c>
      <c r="E52" s="6">
        <v>1195</v>
      </c>
      <c r="F52" s="7">
        <v>220</v>
      </c>
      <c r="G52" s="8">
        <v>763.89538500000003</v>
      </c>
      <c r="H52" s="403">
        <v>4896</v>
      </c>
      <c r="I52" s="443">
        <v>2040</v>
      </c>
      <c r="J52" s="242">
        <f t="shared" si="13"/>
        <v>2400000</v>
      </c>
      <c r="K52" s="446">
        <f t="shared" si="2"/>
        <v>2.4</v>
      </c>
      <c r="L52" s="402">
        <f t="shared" si="3"/>
        <v>4896</v>
      </c>
    </row>
    <row r="53" spans="2:12" ht="15.75" customHeight="1" x14ac:dyDescent="0.25">
      <c r="B53" s="4" t="s">
        <v>31</v>
      </c>
      <c r="C53" s="5" t="s">
        <v>9</v>
      </c>
      <c r="D53" s="6">
        <v>1980</v>
      </c>
      <c r="E53" s="6">
        <v>1495</v>
      </c>
      <c r="F53" s="7">
        <v>220</v>
      </c>
      <c r="G53" s="8">
        <v>967.06467000000009</v>
      </c>
      <c r="H53" s="403">
        <v>5790</v>
      </c>
      <c r="I53" s="443">
        <v>1930</v>
      </c>
      <c r="J53" s="242">
        <f t="shared" si="13"/>
        <v>3000000</v>
      </c>
      <c r="K53" s="446">
        <f t="shared" si="2"/>
        <v>3</v>
      </c>
      <c r="L53" s="402">
        <f t="shared" si="3"/>
        <v>5790</v>
      </c>
    </row>
    <row r="54" spans="2:12" ht="15.75" customHeight="1" thickBot="1" x14ac:dyDescent="0.3">
      <c r="B54" s="4" t="s">
        <v>32</v>
      </c>
      <c r="C54" s="5" t="s">
        <v>9</v>
      </c>
      <c r="D54" s="6">
        <v>1980</v>
      </c>
      <c r="E54" s="6">
        <v>1495</v>
      </c>
      <c r="F54" s="7">
        <v>220</v>
      </c>
      <c r="G54" s="8">
        <v>967.06467000000009</v>
      </c>
      <c r="H54" s="403">
        <v>6120</v>
      </c>
      <c r="I54" s="443">
        <v>2040</v>
      </c>
      <c r="J54" s="242">
        <f t="shared" si="13"/>
        <v>3000000</v>
      </c>
      <c r="K54" s="446">
        <f t="shared" si="2"/>
        <v>3</v>
      </c>
      <c r="L54" s="402">
        <f t="shared" si="3"/>
        <v>6120</v>
      </c>
    </row>
    <row r="55" spans="2:12" ht="5.25" customHeight="1" thickBot="1" x14ac:dyDescent="0.3">
      <c r="B55" s="13"/>
      <c r="C55" s="14"/>
      <c r="D55" s="14"/>
      <c r="E55" s="14"/>
      <c r="F55" s="14"/>
      <c r="G55" s="14"/>
      <c r="H55" s="404"/>
      <c r="J55" s="242"/>
      <c r="K55" s="446"/>
      <c r="L55" s="402"/>
    </row>
    <row r="56" spans="2:12" ht="15.75" customHeight="1" x14ac:dyDescent="0.25">
      <c r="B56" s="4" t="s">
        <v>2461</v>
      </c>
      <c r="C56" s="5" t="s">
        <v>9</v>
      </c>
      <c r="D56" s="6">
        <v>2080</v>
      </c>
      <c r="E56" s="6">
        <v>1000</v>
      </c>
      <c r="F56" s="7">
        <v>220</v>
      </c>
      <c r="G56" s="8">
        <v>802.4759600000001</v>
      </c>
      <c r="H56" s="403">
        <v>5108.04</v>
      </c>
      <c r="I56" s="443">
        <v>2027</v>
      </c>
      <c r="J56" s="242">
        <f t="shared" ref="J56:J57" si="14">(D56+20)*(E56+200)</f>
        <v>2520000</v>
      </c>
      <c r="K56" s="446">
        <f t="shared" si="2"/>
        <v>2.52</v>
      </c>
      <c r="L56" s="402">
        <f t="shared" si="3"/>
        <v>5108.04</v>
      </c>
    </row>
    <row r="57" spans="2:12" ht="15.75" customHeight="1" x14ac:dyDescent="0.25">
      <c r="B57" s="4" t="s">
        <v>2462</v>
      </c>
      <c r="C57" s="5" t="s">
        <v>9</v>
      </c>
      <c r="D57" s="6">
        <v>2080</v>
      </c>
      <c r="E57" s="6">
        <v>1000</v>
      </c>
      <c r="F57" s="7">
        <v>220</v>
      </c>
      <c r="G57" s="8">
        <v>802.4759600000001</v>
      </c>
      <c r="H57" s="403">
        <v>5397.84</v>
      </c>
      <c r="I57" s="443">
        <v>2142</v>
      </c>
      <c r="J57" s="242">
        <f t="shared" si="14"/>
        <v>2520000</v>
      </c>
      <c r="K57" s="446">
        <f t="shared" si="2"/>
        <v>2.52</v>
      </c>
      <c r="L57" s="402">
        <f t="shared" si="3"/>
        <v>5397.84</v>
      </c>
    </row>
    <row r="58" spans="2:12" ht="15.75" customHeight="1" x14ac:dyDescent="0.25">
      <c r="B58" s="4" t="s">
        <v>33</v>
      </c>
      <c r="C58" s="5" t="s">
        <v>9</v>
      </c>
      <c r="D58" s="6">
        <v>2080</v>
      </c>
      <c r="E58" s="6">
        <v>1195</v>
      </c>
      <c r="F58" s="7">
        <v>220</v>
      </c>
      <c r="G58" s="8">
        <v>802.4759600000001</v>
      </c>
      <c r="H58" s="403">
        <v>4863.6000000000004</v>
      </c>
      <c r="I58" s="443">
        <v>1930</v>
      </c>
      <c r="J58" s="242">
        <f t="shared" ref="J58:J61" si="15">(D58+20)*(E58+5)</f>
        <v>2520000</v>
      </c>
      <c r="K58" s="446">
        <f t="shared" si="2"/>
        <v>2.52</v>
      </c>
      <c r="L58" s="402">
        <f t="shared" si="3"/>
        <v>4863.6000000000004</v>
      </c>
    </row>
    <row r="59" spans="2:12" ht="15.75" customHeight="1" x14ac:dyDescent="0.25">
      <c r="B59" s="4" t="s">
        <v>34</v>
      </c>
      <c r="C59" s="5" t="s">
        <v>9</v>
      </c>
      <c r="D59" s="6">
        <v>2080</v>
      </c>
      <c r="E59" s="6">
        <v>1195</v>
      </c>
      <c r="F59" s="7">
        <v>220</v>
      </c>
      <c r="G59" s="8">
        <v>802.4759600000001</v>
      </c>
      <c r="H59" s="403">
        <v>5140.8</v>
      </c>
      <c r="I59" s="443">
        <v>2040</v>
      </c>
      <c r="J59" s="242">
        <f t="shared" si="15"/>
        <v>2520000</v>
      </c>
      <c r="K59" s="446">
        <f t="shared" si="2"/>
        <v>2.52</v>
      </c>
      <c r="L59" s="402">
        <f t="shared" si="3"/>
        <v>5140.8</v>
      </c>
    </row>
    <row r="60" spans="2:12" ht="15.75" customHeight="1" x14ac:dyDescent="0.25">
      <c r="B60" s="4" t="s">
        <v>35</v>
      </c>
      <c r="C60" s="5" t="s">
        <v>9</v>
      </c>
      <c r="D60" s="6">
        <v>2080</v>
      </c>
      <c r="E60" s="6">
        <v>1495</v>
      </c>
      <c r="F60" s="7">
        <v>220</v>
      </c>
      <c r="G60" s="8">
        <v>1015.9063200000001</v>
      </c>
      <c r="H60" s="403">
        <v>6079.5</v>
      </c>
      <c r="I60" s="443">
        <v>1930</v>
      </c>
      <c r="J60" s="242">
        <f t="shared" si="15"/>
        <v>3150000</v>
      </c>
      <c r="K60" s="446">
        <f t="shared" si="2"/>
        <v>3.15</v>
      </c>
      <c r="L60" s="402">
        <f t="shared" si="3"/>
        <v>6079.5</v>
      </c>
    </row>
    <row r="61" spans="2:12" ht="15.75" customHeight="1" thickBot="1" x14ac:dyDescent="0.3">
      <c r="B61" s="4" t="s">
        <v>36</v>
      </c>
      <c r="C61" s="5" t="s">
        <v>9</v>
      </c>
      <c r="D61" s="6">
        <v>2080</v>
      </c>
      <c r="E61" s="6">
        <v>1495</v>
      </c>
      <c r="F61" s="7">
        <v>220</v>
      </c>
      <c r="G61" s="8">
        <v>1015.9063200000001</v>
      </c>
      <c r="H61" s="403">
        <v>6426</v>
      </c>
      <c r="I61" s="443">
        <v>2040</v>
      </c>
      <c r="J61" s="242">
        <f t="shared" si="15"/>
        <v>3150000</v>
      </c>
      <c r="K61" s="446">
        <f t="shared" si="2"/>
        <v>3.15</v>
      </c>
      <c r="L61" s="402">
        <f t="shared" si="3"/>
        <v>6426</v>
      </c>
    </row>
    <row r="62" spans="2:12" ht="5.25" customHeight="1" thickBot="1" x14ac:dyDescent="0.3">
      <c r="B62" s="13"/>
      <c r="C62" s="14"/>
      <c r="D62" s="14"/>
      <c r="E62" s="14"/>
      <c r="F62" s="14"/>
      <c r="G62" s="14"/>
      <c r="H62" s="404"/>
      <c r="J62" s="242"/>
      <c r="K62" s="446"/>
      <c r="L62" s="402"/>
    </row>
    <row r="63" spans="2:12" ht="15.75" customHeight="1" x14ac:dyDescent="0.25">
      <c r="B63" s="4" t="s">
        <v>2463</v>
      </c>
      <c r="C63" s="5" t="s">
        <v>9</v>
      </c>
      <c r="D63" s="6">
        <v>2180</v>
      </c>
      <c r="E63" s="6">
        <v>1000</v>
      </c>
      <c r="F63" s="7">
        <v>220</v>
      </c>
      <c r="G63" s="8">
        <v>841.05653500000005</v>
      </c>
      <c r="H63" s="403">
        <v>5351.2800000000007</v>
      </c>
      <c r="I63" s="443">
        <v>2027</v>
      </c>
      <c r="J63" s="242">
        <f t="shared" ref="J63:J64" si="16">(D63+20)*(E63+200)</f>
        <v>2640000</v>
      </c>
      <c r="K63" s="446">
        <f t="shared" si="2"/>
        <v>2.64</v>
      </c>
      <c r="L63" s="402">
        <f t="shared" si="3"/>
        <v>5351.2800000000007</v>
      </c>
    </row>
    <row r="64" spans="2:12" ht="15.75" customHeight="1" x14ac:dyDescent="0.25">
      <c r="B64" s="4" t="s">
        <v>2464</v>
      </c>
      <c r="C64" s="5" t="s">
        <v>9</v>
      </c>
      <c r="D64" s="6">
        <v>2180</v>
      </c>
      <c r="E64" s="6">
        <v>1000</v>
      </c>
      <c r="F64" s="7">
        <v>220</v>
      </c>
      <c r="G64" s="8">
        <v>841.05653500000005</v>
      </c>
      <c r="H64" s="403">
        <v>5654.88</v>
      </c>
      <c r="I64" s="443">
        <v>2142</v>
      </c>
      <c r="J64" s="242">
        <f t="shared" si="16"/>
        <v>2640000</v>
      </c>
      <c r="K64" s="446">
        <f t="shared" si="2"/>
        <v>2.64</v>
      </c>
      <c r="L64" s="402">
        <f t="shared" si="3"/>
        <v>5654.88</v>
      </c>
    </row>
    <row r="65" spans="2:12" ht="15.75" customHeight="1" x14ac:dyDescent="0.25">
      <c r="B65" s="4" t="s">
        <v>37</v>
      </c>
      <c r="C65" s="5" t="s">
        <v>9</v>
      </c>
      <c r="D65" s="6">
        <v>2180</v>
      </c>
      <c r="E65" s="6">
        <v>1195</v>
      </c>
      <c r="F65" s="7">
        <v>220</v>
      </c>
      <c r="G65" s="8">
        <v>841.05653500000005</v>
      </c>
      <c r="H65" s="403">
        <v>5095.2</v>
      </c>
      <c r="I65" s="443">
        <v>1930</v>
      </c>
      <c r="J65" s="242">
        <f t="shared" ref="J65:J68" si="17">(D65+20)*(E65+5)</f>
        <v>2640000</v>
      </c>
      <c r="K65" s="446">
        <f t="shared" si="2"/>
        <v>2.64</v>
      </c>
      <c r="L65" s="402">
        <f t="shared" si="3"/>
        <v>5095.2</v>
      </c>
    </row>
    <row r="66" spans="2:12" ht="15.75" customHeight="1" x14ac:dyDescent="0.25">
      <c r="B66" s="4" t="s">
        <v>38</v>
      </c>
      <c r="C66" s="5" t="s">
        <v>9</v>
      </c>
      <c r="D66" s="6">
        <v>2180</v>
      </c>
      <c r="E66" s="6">
        <v>1195</v>
      </c>
      <c r="F66" s="7">
        <v>220</v>
      </c>
      <c r="G66" s="8">
        <v>841.05653500000005</v>
      </c>
      <c r="H66" s="403">
        <v>5385.6</v>
      </c>
      <c r="I66" s="443">
        <v>2040</v>
      </c>
      <c r="J66" s="242">
        <f t="shared" si="17"/>
        <v>2640000</v>
      </c>
      <c r="K66" s="446">
        <f t="shared" si="2"/>
        <v>2.64</v>
      </c>
      <c r="L66" s="402">
        <f t="shared" si="3"/>
        <v>5385.6</v>
      </c>
    </row>
    <row r="67" spans="2:12" ht="15.75" customHeight="1" x14ac:dyDescent="0.25">
      <c r="B67" s="4" t="s">
        <v>39</v>
      </c>
      <c r="C67" s="5" t="s">
        <v>9</v>
      </c>
      <c r="D67" s="6">
        <v>2180</v>
      </c>
      <c r="E67" s="6">
        <v>1495</v>
      </c>
      <c r="F67" s="7">
        <v>220</v>
      </c>
      <c r="G67" s="8">
        <v>1064.7479700000001</v>
      </c>
      <c r="H67" s="403">
        <v>6369</v>
      </c>
      <c r="I67" s="443">
        <v>1930</v>
      </c>
      <c r="J67" s="242">
        <f t="shared" si="17"/>
        <v>3300000</v>
      </c>
      <c r="K67" s="446">
        <f t="shared" si="2"/>
        <v>3.3</v>
      </c>
      <c r="L67" s="402">
        <f t="shared" si="3"/>
        <v>6369</v>
      </c>
    </row>
    <row r="68" spans="2:12" ht="15.75" customHeight="1" thickBot="1" x14ac:dyDescent="0.3">
      <c r="B68" s="4" t="s">
        <v>40</v>
      </c>
      <c r="C68" s="5" t="s">
        <v>9</v>
      </c>
      <c r="D68" s="6">
        <v>2180</v>
      </c>
      <c r="E68" s="6">
        <v>1495</v>
      </c>
      <c r="F68" s="7">
        <v>220</v>
      </c>
      <c r="G68" s="8">
        <v>1064.7479700000001</v>
      </c>
      <c r="H68" s="403">
        <v>6732</v>
      </c>
      <c r="I68" s="443">
        <v>2040</v>
      </c>
      <c r="J68" s="242">
        <f t="shared" si="17"/>
        <v>3300000</v>
      </c>
      <c r="K68" s="446">
        <f t="shared" si="2"/>
        <v>3.3</v>
      </c>
      <c r="L68" s="402">
        <f t="shared" si="3"/>
        <v>6732</v>
      </c>
    </row>
    <row r="69" spans="2:12" ht="5.25" customHeight="1" thickBot="1" x14ac:dyDescent="0.3">
      <c r="B69" s="13"/>
      <c r="C69" s="14"/>
      <c r="D69" s="14"/>
      <c r="E69" s="14"/>
      <c r="F69" s="14"/>
      <c r="G69" s="14"/>
      <c r="H69" s="404"/>
      <c r="J69" s="242"/>
      <c r="K69" s="446"/>
      <c r="L69" s="402"/>
    </row>
    <row r="70" spans="2:12" ht="15.75" customHeight="1" x14ac:dyDescent="0.25">
      <c r="B70" s="4" t="s">
        <v>2465</v>
      </c>
      <c r="C70" s="5" t="s">
        <v>9</v>
      </c>
      <c r="D70" s="6">
        <v>2280</v>
      </c>
      <c r="E70" s="6">
        <v>1000</v>
      </c>
      <c r="F70" s="7">
        <v>220</v>
      </c>
      <c r="G70" s="8">
        <v>879.63710999999989</v>
      </c>
      <c r="H70" s="403">
        <v>5594.5199999999995</v>
      </c>
      <c r="I70" s="443">
        <v>2027</v>
      </c>
      <c r="J70" s="242">
        <f t="shared" ref="J70:J71" si="18">(D70+20)*(E70+200)</f>
        <v>2760000</v>
      </c>
      <c r="K70" s="446">
        <f t="shared" si="2"/>
        <v>2.76</v>
      </c>
      <c r="L70" s="402">
        <f t="shared" si="3"/>
        <v>5594.5199999999995</v>
      </c>
    </row>
    <row r="71" spans="2:12" ht="15.75" customHeight="1" x14ac:dyDescent="0.25">
      <c r="B71" s="4" t="s">
        <v>2466</v>
      </c>
      <c r="C71" s="5" t="s">
        <v>9</v>
      </c>
      <c r="D71" s="6">
        <v>2280</v>
      </c>
      <c r="E71" s="6">
        <v>1000</v>
      </c>
      <c r="F71" s="7">
        <v>220</v>
      </c>
      <c r="G71" s="8">
        <v>879.63710999999989</v>
      </c>
      <c r="H71" s="403">
        <v>5911.9199999999992</v>
      </c>
      <c r="I71" s="443">
        <v>2142</v>
      </c>
      <c r="J71" s="242">
        <f t="shared" si="18"/>
        <v>2760000</v>
      </c>
      <c r="K71" s="446">
        <f t="shared" si="2"/>
        <v>2.76</v>
      </c>
      <c r="L71" s="402">
        <f t="shared" si="3"/>
        <v>5911.9199999999992</v>
      </c>
    </row>
    <row r="72" spans="2:12" ht="15.75" customHeight="1" x14ac:dyDescent="0.25">
      <c r="B72" s="4" t="s">
        <v>41</v>
      </c>
      <c r="C72" s="5" t="s">
        <v>9</v>
      </c>
      <c r="D72" s="6">
        <v>2280</v>
      </c>
      <c r="E72" s="6">
        <v>1195</v>
      </c>
      <c r="F72" s="7">
        <v>220</v>
      </c>
      <c r="G72" s="8">
        <v>879.63710999999989</v>
      </c>
      <c r="H72" s="403">
        <v>5326.7999999999993</v>
      </c>
      <c r="I72" s="443">
        <v>1930</v>
      </c>
      <c r="J72" s="242">
        <f t="shared" ref="J72:J75" si="19">(D72+20)*(E72+5)</f>
        <v>2760000</v>
      </c>
      <c r="K72" s="446">
        <f t="shared" si="2"/>
        <v>2.76</v>
      </c>
      <c r="L72" s="402">
        <f t="shared" si="3"/>
        <v>5326.7999999999993</v>
      </c>
    </row>
    <row r="73" spans="2:12" ht="15.75" customHeight="1" x14ac:dyDescent="0.25">
      <c r="B73" s="4" t="s">
        <v>42</v>
      </c>
      <c r="C73" s="5" t="s">
        <v>9</v>
      </c>
      <c r="D73" s="6">
        <v>2280</v>
      </c>
      <c r="E73" s="6">
        <v>1195</v>
      </c>
      <c r="F73" s="7">
        <v>220</v>
      </c>
      <c r="G73" s="8">
        <v>879.63710999999989</v>
      </c>
      <c r="H73" s="403">
        <v>5630.4</v>
      </c>
      <c r="I73" s="443">
        <v>2040</v>
      </c>
      <c r="J73" s="242">
        <f t="shared" si="19"/>
        <v>2760000</v>
      </c>
      <c r="K73" s="446">
        <f t="shared" si="2"/>
        <v>2.76</v>
      </c>
      <c r="L73" s="402">
        <f t="shared" si="3"/>
        <v>5630.4</v>
      </c>
    </row>
    <row r="74" spans="2:12" ht="15.75" customHeight="1" x14ac:dyDescent="0.25">
      <c r="B74" s="4" t="s">
        <v>43</v>
      </c>
      <c r="C74" s="5" t="s">
        <v>9</v>
      </c>
      <c r="D74" s="6">
        <v>2280</v>
      </c>
      <c r="E74" s="6">
        <v>1495</v>
      </c>
      <c r="F74" s="7">
        <v>220</v>
      </c>
      <c r="G74" s="8">
        <v>1113.58962</v>
      </c>
      <c r="H74" s="403">
        <v>6658.5</v>
      </c>
      <c r="I74" s="443">
        <v>1930</v>
      </c>
      <c r="J74" s="242">
        <f t="shared" si="19"/>
        <v>3450000</v>
      </c>
      <c r="K74" s="446">
        <f t="shared" si="2"/>
        <v>3.45</v>
      </c>
      <c r="L74" s="402">
        <f t="shared" si="3"/>
        <v>6658.5</v>
      </c>
    </row>
    <row r="75" spans="2:12" ht="15.75" customHeight="1" thickBot="1" x14ac:dyDescent="0.3">
      <c r="B75" s="4" t="s">
        <v>44</v>
      </c>
      <c r="C75" s="5" t="s">
        <v>9</v>
      </c>
      <c r="D75" s="6">
        <v>2280</v>
      </c>
      <c r="E75" s="6">
        <v>1495</v>
      </c>
      <c r="F75" s="7">
        <v>220</v>
      </c>
      <c r="G75" s="8">
        <v>1113.58962</v>
      </c>
      <c r="H75" s="403">
        <v>7038</v>
      </c>
      <c r="I75" s="443">
        <v>2040</v>
      </c>
      <c r="J75" s="242">
        <f t="shared" si="19"/>
        <v>3450000</v>
      </c>
      <c r="K75" s="446">
        <f t="shared" si="2"/>
        <v>3.45</v>
      </c>
      <c r="L75" s="402">
        <f t="shared" si="3"/>
        <v>7038</v>
      </c>
    </row>
    <row r="76" spans="2:12" ht="5.25" customHeight="1" thickBot="1" x14ac:dyDescent="0.3">
      <c r="B76" s="13"/>
      <c r="C76" s="14"/>
      <c r="D76" s="14"/>
      <c r="E76" s="14"/>
      <c r="F76" s="14"/>
      <c r="G76" s="14"/>
      <c r="H76" s="404"/>
      <c r="J76" s="242"/>
      <c r="K76" s="446"/>
      <c r="L76" s="402"/>
    </row>
    <row r="77" spans="2:12" ht="15.75" customHeight="1" x14ac:dyDescent="0.25">
      <c r="B77" s="4" t="s">
        <v>2467</v>
      </c>
      <c r="C77" s="5" t="s">
        <v>9</v>
      </c>
      <c r="D77" s="6">
        <v>2380</v>
      </c>
      <c r="E77" s="6">
        <v>1000</v>
      </c>
      <c r="F77" s="7">
        <v>220</v>
      </c>
      <c r="G77" s="8">
        <v>918.21768499999996</v>
      </c>
      <c r="H77" s="403">
        <v>5837.76</v>
      </c>
      <c r="I77" s="443">
        <v>2027</v>
      </c>
      <c r="J77" s="242">
        <f t="shared" ref="J77:J78" si="20">(D77+20)*(E77+200)</f>
        <v>2880000</v>
      </c>
      <c r="K77" s="446">
        <f t="shared" si="2"/>
        <v>2.88</v>
      </c>
      <c r="L77" s="402">
        <f t="shared" si="3"/>
        <v>5837.76</v>
      </c>
    </row>
    <row r="78" spans="2:12" ht="15.75" customHeight="1" x14ac:dyDescent="0.25">
      <c r="B78" s="4" t="s">
        <v>2468</v>
      </c>
      <c r="C78" s="5" t="s">
        <v>9</v>
      </c>
      <c r="D78" s="6">
        <v>2380</v>
      </c>
      <c r="E78" s="6">
        <v>1000</v>
      </c>
      <c r="F78" s="7">
        <v>220</v>
      </c>
      <c r="G78" s="8">
        <v>918.21768499999996</v>
      </c>
      <c r="H78" s="403">
        <v>6168.96</v>
      </c>
      <c r="I78" s="443">
        <v>2142</v>
      </c>
      <c r="J78" s="242">
        <f t="shared" si="20"/>
        <v>2880000</v>
      </c>
      <c r="K78" s="446">
        <f t="shared" si="2"/>
        <v>2.88</v>
      </c>
      <c r="L78" s="402">
        <f t="shared" si="3"/>
        <v>6168.96</v>
      </c>
    </row>
    <row r="79" spans="2:12" ht="15.75" customHeight="1" x14ac:dyDescent="0.25">
      <c r="B79" s="4" t="s">
        <v>45</v>
      </c>
      <c r="C79" s="5" t="s">
        <v>9</v>
      </c>
      <c r="D79" s="6">
        <v>2380</v>
      </c>
      <c r="E79" s="6">
        <v>1195</v>
      </c>
      <c r="F79" s="7">
        <v>220</v>
      </c>
      <c r="G79" s="8">
        <v>918.21768499999996</v>
      </c>
      <c r="H79" s="403">
        <v>5558.4</v>
      </c>
      <c r="I79" s="443">
        <v>1930</v>
      </c>
      <c r="J79" s="242">
        <f t="shared" ref="J79:J82" si="21">(D79+20)*(E79+5)</f>
        <v>2880000</v>
      </c>
      <c r="K79" s="446">
        <f t="shared" si="2"/>
        <v>2.88</v>
      </c>
      <c r="L79" s="402">
        <f t="shared" si="3"/>
        <v>5558.4</v>
      </c>
    </row>
    <row r="80" spans="2:12" ht="15.75" customHeight="1" x14ac:dyDescent="0.25">
      <c r="B80" s="4" t="s">
        <v>46</v>
      </c>
      <c r="C80" s="5" t="s">
        <v>9</v>
      </c>
      <c r="D80" s="6">
        <v>2380</v>
      </c>
      <c r="E80" s="6">
        <v>1195</v>
      </c>
      <c r="F80" s="7">
        <v>220</v>
      </c>
      <c r="G80" s="8">
        <v>918.21768499999996</v>
      </c>
      <c r="H80" s="403">
        <v>5875.2</v>
      </c>
      <c r="I80" s="443">
        <v>2040</v>
      </c>
      <c r="J80" s="242">
        <f t="shared" si="21"/>
        <v>2880000</v>
      </c>
      <c r="K80" s="446">
        <f t="shared" si="2"/>
        <v>2.88</v>
      </c>
      <c r="L80" s="402">
        <f t="shared" si="3"/>
        <v>5875.2</v>
      </c>
    </row>
    <row r="81" spans="2:12" ht="15.75" customHeight="1" x14ac:dyDescent="0.25">
      <c r="B81" s="4" t="s">
        <v>47</v>
      </c>
      <c r="C81" s="5" t="s">
        <v>9</v>
      </c>
      <c r="D81" s="6">
        <v>2380</v>
      </c>
      <c r="E81" s="6">
        <v>1495</v>
      </c>
      <c r="F81" s="7">
        <v>220</v>
      </c>
      <c r="G81" s="8">
        <v>1162.4312699999998</v>
      </c>
      <c r="H81" s="403">
        <v>6948</v>
      </c>
      <c r="I81" s="443">
        <v>1930</v>
      </c>
      <c r="J81" s="242">
        <f t="shared" si="21"/>
        <v>3600000</v>
      </c>
      <c r="K81" s="446">
        <f t="shared" ref="K81:K144" si="22">J81/1000000</f>
        <v>3.6</v>
      </c>
      <c r="L81" s="402">
        <f t="shared" ref="L81:L144" si="23">I81*K81</f>
        <v>6948</v>
      </c>
    </row>
    <row r="82" spans="2:12" ht="15.75" customHeight="1" thickBot="1" x14ac:dyDescent="0.3">
      <c r="B82" s="4" t="s">
        <v>48</v>
      </c>
      <c r="C82" s="5" t="s">
        <v>9</v>
      </c>
      <c r="D82" s="6">
        <v>2380</v>
      </c>
      <c r="E82" s="6">
        <v>1495</v>
      </c>
      <c r="F82" s="7">
        <v>220</v>
      </c>
      <c r="G82" s="8">
        <v>1162.4312699999998</v>
      </c>
      <c r="H82" s="403">
        <v>7344</v>
      </c>
      <c r="I82" s="443">
        <v>2040</v>
      </c>
      <c r="J82" s="242">
        <f t="shared" si="21"/>
        <v>3600000</v>
      </c>
      <c r="K82" s="446">
        <f t="shared" si="22"/>
        <v>3.6</v>
      </c>
      <c r="L82" s="402">
        <f t="shared" si="23"/>
        <v>7344</v>
      </c>
    </row>
    <row r="83" spans="2:12" ht="5.25" customHeight="1" thickBot="1" x14ac:dyDescent="0.3">
      <c r="B83" s="13"/>
      <c r="C83" s="14"/>
      <c r="D83" s="14"/>
      <c r="E83" s="14"/>
      <c r="F83" s="14"/>
      <c r="G83" s="14"/>
      <c r="H83" s="404"/>
      <c r="J83" s="242"/>
      <c r="K83" s="446"/>
      <c r="L83" s="402"/>
    </row>
    <row r="84" spans="2:12" ht="15.75" customHeight="1" x14ac:dyDescent="0.25">
      <c r="B84" s="4" t="s">
        <v>2469</v>
      </c>
      <c r="C84" s="5" t="s">
        <v>9</v>
      </c>
      <c r="D84" s="6">
        <v>2480</v>
      </c>
      <c r="E84" s="6">
        <v>1000</v>
      </c>
      <c r="F84" s="7">
        <v>220</v>
      </c>
      <c r="G84" s="8">
        <v>956.79825999999991</v>
      </c>
      <c r="H84" s="403">
        <v>6081</v>
      </c>
      <c r="I84" s="443">
        <v>2027</v>
      </c>
      <c r="J84" s="242">
        <f t="shared" ref="J84:J85" si="24">(D84+20)*(E84+200)</f>
        <v>3000000</v>
      </c>
      <c r="K84" s="446">
        <f t="shared" si="22"/>
        <v>3</v>
      </c>
      <c r="L84" s="402">
        <f t="shared" si="23"/>
        <v>6081</v>
      </c>
    </row>
    <row r="85" spans="2:12" ht="15.75" customHeight="1" x14ac:dyDescent="0.25">
      <c r="B85" s="4" t="s">
        <v>2470</v>
      </c>
      <c r="C85" s="5" t="s">
        <v>9</v>
      </c>
      <c r="D85" s="6">
        <v>2480</v>
      </c>
      <c r="E85" s="6">
        <v>1000</v>
      </c>
      <c r="F85" s="7">
        <v>220</v>
      </c>
      <c r="G85" s="8">
        <v>956.79825999999991</v>
      </c>
      <c r="H85" s="403">
        <v>6426</v>
      </c>
      <c r="I85" s="443">
        <v>2142</v>
      </c>
      <c r="J85" s="242">
        <f t="shared" si="24"/>
        <v>3000000</v>
      </c>
      <c r="K85" s="446">
        <f t="shared" si="22"/>
        <v>3</v>
      </c>
      <c r="L85" s="402">
        <f t="shared" si="23"/>
        <v>6426</v>
      </c>
    </row>
    <row r="86" spans="2:12" ht="15.75" customHeight="1" x14ac:dyDescent="0.25">
      <c r="B86" s="4" t="s">
        <v>49</v>
      </c>
      <c r="C86" s="5" t="s">
        <v>9</v>
      </c>
      <c r="D86" s="6">
        <v>2480</v>
      </c>
      <c r="E86" s="6">
        <v>1195</v>
      </c>
      <c r="F86" s="7">
        <v>220</v>
      </c>
      <c r="G86" s="8">
        <v>956.79825999999991</v>
      </c>
      <c r="H86" s="403">
        <v>5790</v>
      </c>
      <c r="I86" s="443">
        <v>1930</v>
      </c>
      <c r="J86" s="242">
        <f t="shared" ref="J86:J89" si="25">(D86+20)*(E86+5)</f>
        <v>3000000</v>
      </c>
      <c r="K86" s="446">
        <f t="shared" si="22"/>
        <v>3</v>
      </c>
      <c r="L86" s="402">
        <f t="shared" si="23"/>
        <v>5790</v>
      </c>
    </row>
    <row r="87" spans="2:12" ht="15.75" customHeight="1" x14ac:dyDescent="0.25">
      <c r="B87" s="4" t="s">
        <v>50</v>
      </c>
      <c r="C87" s="5" t="s">
        <v>9</v>
      </c>
      <c r="D87" s="6">
        <v>2480</v>
      </c>
      <c r="E87" s="6">
        <v>1195</v>
      </c>
      <c r="F87" s="7">
        <v>220</v>
      </c>
      <c r="G87" s="8">
        <v>956.79825999999991</v>
      </c>
      <c r="H87" s="403">
        <v>6120</v>
      </c>
      <c r="I87" s="443">
        <v>2040</v>
      </c>
      <c r="J87" s="242">
        <f t="shared" si="25"/>
        <v>3000000</v>
      </c>
      <c r="K87" s="446">
        <f t="shared" si="22"/>
        <v>3</v>
      </c>
      <c r="L87" s="402">
        <f t="shared" si="23"/>
        <v>6120</v>
      </c>
    </row>
    <row r="88" spans="2:12" ht="15.75" customHeight="1" x14ac:dyDescent="0.25">
      <c r="B88" s="4" t="s">
        <v>51</v>
      </c>
      <c r="C88" s="5" t="s">
        <v>9</v>
      </c>
      <c r="D88" s="6">
        <v>2480</v>
      </c>
      <c r="E88" s="6">
        <v>1495</v>
      </c>
      <c r="F88" s="7">
        <v>220</v>
      </c>
      <c r="G88" s="8">
        <v>1211.2729199999999</v>
      </c>
      <c r="H88" s="403">
        <v>7237.5</v>
      </c>
      <c r="I88" s="443">
        <v>1930</v>
      </c>
      <c r="J88" s="242">
        <f t="shared" si="25"/>
        <v>3750000</v>
      </c>
      <c r="K88" s="446">
        <f t="shared" si="22"/>
        <v>3.75</v>
      </c>
      <c r="L88" s="402">
        <f t="shared" si="23"/>
        <v>7237.5</v>
      </c>
    </row>
    <row r="89" spans="2:12" ht="15.75" customHeight="1" thickBot="1" x14ac:dyDescent="0.3">
      <c r="B89" s="4" t="s">
        <v>52</v>
      </c>
      <c r="C89" s="5" t="s">
        <v>9</v>
      </c>
      <c r="D89" s="6">
        <v>2480</v>
      </c>
      <c r="E89" s="6">
        <v>1495</v>
      </c>
      <c r="F89" s="7">
        <v>220</v>
      </c>
      <c r="G89" s="8">
        <v>1211.2729199999999</v>
      </c>
      <c r="H89" s="403">
        <v>7650</v>
      </c>
      <c r="I89" s="443">
        <v>2040</v>
      </c>
      <c r="J89" s="242">
        <f t="shared" si="25"/>
        <v>3750000</v>
      </c>
      <c r="K89" s="446">
        <f t="shared" si="22"/>
        <v>3.75</v>
      </c>
      <c r="L89" s="402">
        <f t="shared" si="23"/>
        <v>7650</v>
      </c>
    </row>
    <row r="90" spans="2:12" ht="5.25" customHeight="1" thickBot="1" x14ac:dyDescent="0.3">
      <c r="B90" s="13"/>
      <c r="C90" s="14"/>
      <c r="D90" s="14"/>
      <c r="E90" s="14"/>
      <c r="F90" s="14"/>
      <c r="G90" s="14"/>
      <c r="H90" s="404"/>
      <c r="J90" s="242"/>
      <c r="K90" s="446"/>
      <c r="L90" s="402"/>
    </row>
    <row r="91" spans="2:12" ht="15.75" customHeight="1" x14ac:dyDescent="0.25">
      <c r="B91" s="4" t="s">
        <v>2471</v>
      </c>
      <c r="C91" s="5" t="s">
        <v>9</v>
      </c>
      <c r="D91" s="6">
        <v>2580</v>
      </c>
      <c r="E91" s="6">
        <v>1000</v>
      </c>
      <c r="F91" s="7">
        <v>220</v>
      </c>
      <c r="G91" s="8">
        <v>995.37883500000009</v>
      </c>
      <c r="H91" s="403">
        <v>6324.24</v>
      </c>
      <c r="I91" s="443">
        <v>2027</v>
      </c>
      <c r="J91" s="242">
        <f t="shared" ref="J91:J92" si="26">(D91+20)*(E91+200)</f>
        <v>3120000</v>
      </c>
      <c r="K91" s="446">
        <f t="shared" si="22"/>
        <v>3.12</v>
      </c>
      <c r="L91" s="402">
        <f t="shared" si="23"/>
        <v>6324.24</v>
      </c>
    </row>
    <row r="92" spans="2:12" ht="15.75" customHeight="1" x14ac:dyDescent="0.25">
      <c r="B92" s="4" t="s">
        <v>2472</v>
      </c>
      <c r="C92" s="5" t="s">
        <v>9</v>
      </c>
      <c r="D92" s="6">
        <v>2580</v>
      </c>
      <c r="E92" s="6">
        <v>1000</v>
      </c>
      <c r="F92" s="7">
        <v>220</v>
      </c>
      <c r="G92" s="8">
        <v>995.37883500000009</v>
      </c>
      <c r="H92" s="403">
        <v>6683.04</v>
      </c>
      <c r="I92" s="443">
        <v>2142</v>
      </c>
      <c r="J92" s="242">
        <f t="shared" si="26"/>
        <v>3120000</v>
      </c>
      <c r="K92" s="446">
        <f t="shared" si="22"/>
        <v>3.12</v>
      </c>
      <c r="L92" s="402">
        <f t="shared" si="23"/>
        <v>6683.04</v>
      </c>
    </row>
    <row r="93" spans="2:12" ht="15.75" customHeight="1" x14ac:dyDescent="0.25">
      <c r="B93" s="4" t="s">
        <v>53</v>
      </c>
      <c r="C93" s="5" t="s">
        <v>9</v>
      </c>
      <c r="D93" s="6">
        <v>2580</v>
      </c>
      <c r="E93" s="6">
        <v>1195</v>
      </c>
      <c r="F93" s="7">
        <v>220</v>
      </c>
      <c r="G93" s="8">
        <v>995.37883500000009</v>
      </c>
      <c r="H93" s="403">
        <v>6021.6</v>
      </c>
      <c r="I93" s="443">
        <v>1930</v>
      </c>
      <c r="J93" s="242">
        <f t="shared" ref="J93:J96" si="27">(D93+20)*(E93+5)</f>
        <v>3120000</v>
      </c>
      <c r="K93" s="446">
        <f t="shared" si="22"/>
        <v>3.12</v>
      </c>
      <c r="L93" s="402">
        <f t="shared" si="23"/>
        <v>6021.6</v>
      </c>
    </row>
    <row r="94" spans="2:12" ht="15.75" customHeight="1" x14ac:dyDescent="0.25">
      <c r="B94" s="4" t="s">
        <v>54</v>
      </c>
      <c r="C94" s="5" t="s">
        <v>9</v>
      </c>
      <c r="D94" s="6">
        <v>2580</v>
      </c>
      <c r="E94" s="6">
        <v>1195</v>
      </c>
      <c r="F94" s="7">
        <v>220</v>
      </c>
      <c r="G94" s="8">
        <v>995.37883500000009</v>
      </c>
      <c r="H94" s="403">
        <v>6364.8</v>
      </c>
      <c r="I94" s="443">
        <v>2040</v>
      </c>
      <c r="J94" s="242">
        <f t="shared" si="27"/>
        <v>3120000</v>
      </c>
      <c r="K94" s="446">
        <f t="shared" si="22"/>
        <v>3.12</v>
      </c>
      <c r="L94" s="402">
        <f t="shared" si="23"/>
        <v>6364.8</v>
      </c>
    </row>
    <row r="95" spans="2:12" ht="15.75" customHeight="1" x14ac:dyDescent="0.25">
      <c r="B95" s="4" t="s">
        <v>55</v>
      </c>
      <c r="C95" s="5" t="s">
        <v>9</v>
      </c>
      <c r="D95" s="6">
        <v>2580</v>
      </c>
      <c r="E95" s="6">
        <v>1495</v>
      </c>
      <c r="F95" s="7">
        <v>220</v>
      </c>
      <c r="G95" s="8">
        <v>1260.1145700000002</v>
      </c>
      <c r="H95" s="403">
        <v>7527</v>
      </c>
      <c r="I95" s="443">
        <v>1930</v>
      </c>
      <c r="J95" s="242">
        <f t="shared" si="27"/>
        <v>3900000</v>
      </c>
      <c r="K95" s="446">
        <f t="shared" si="22"/>
        <v>3.9</v>
      </c>
      <c r="L95" s="402">
        <f t="shared" si="23"/>
        <v>7527</v>
      </c>
    </row>
    <row r="96" spans="2:12" ht="15.75" customHeight="1" thickBot="1" x14ac:dyDescent="0.3">
      <c r="B96" s="4" t="s">
        <v>56</v>
      </c>
      <c r="C96" s="5" t="s">
        <v>9</v>
      </c>
      <c r="D96" s="6">
        <v>2580</v>
      </c>
      <c r="E96" s="6">
        <v>1495</v>
      </c>
      <c r="F96" s="7">
        <v>220</v>
      </c>
      <c r="G96" s="8">
        <v>1260.1145700000002</v>
      </c>
      <c r="H96" s="403">
        <v>7956</v>
      </c>
      <c r="I96" s="443">
        <v>2040</v>
      </c>
      <c r="J96" s="242">
        <f t="shared" si="27"/>
        <v>3900000</v>
      </c>
      <c r="K96" s="446">
        <f t="shared" si="22"/>
        <v>3.9</v>
      </c>
      <c r="L96" s="402">
        <f t="shared" si="23"/>
        <v>7956</v>
      </c>
    </row>
    <row r="97" spans="2:12" ht="5.25" customHeight="1" thickBot="1" x14ac:dyDescent="0.3">
      <c r="B97" s="13"/>
      <c r="C97" s="14"/>
      <c r="D97" s="14"/>
      <c r="E97" s="14"/>
      <c r="F97" s="14"/>
      <c r="G97" s="14"/>
      <c r="H97" s="404"/>
      <c r="J97" s="242"/>
      <c r="K97" s="446"/>
      <c r="L97" s="402"/>
    </row>
    <row r="98" spans="2:12" ht="15.75" customHeight="1" x14ac:dyDescent="0.25">
      <c r="B98" s="4" t="s">
        <v>2473</v>
      </c>
      <c r="C98" s="5" t="s">
        <v>9</v>
      </c>
      <c r="D98" s="6">
        <v>2680</v>
      </c>
      <c r="E98" s="6">
        <v>1000</v>
      </c>
      <c r="F98" s="7">
        <v>220</v>
      </c>
      <c r="G98" s="8">
        <v>1033.9594100000002</v>
      </c>
      <c r="H98" s="403">
        <v>6567.4800000000005</v>
      </c>
      <c r="I98" s="443">
        <v>2027</v>
      </c>
      <c r="J98" s="242">
        <f t="shared" ref="J98:J99" si="28">(D98+20)*(E98+200)</f>
        <v>3240000</v>
      </c>
      <c r="K98" s="446">
        <f t="shared" si="22"/>
        <v>3.24</v>
      </c>
      <c r="L98" s="402">
        <f t="shared" si="23"/>
        <v>6567.4800000000005</v>
      </c>
    </row>
    <row r="99" spans="2:12" ht="15.75" customHeight="1" x14ac:dyDescent="0.25">
      <c r="B99" s="4" t="s">
        <v>2474</v>
      </c>
      <c r="C99" s="5" t="s">
        <v>9</v>
      </c>
      <c r="D99" s="6">
        <v>2680</v>
      </c>
      <c r="E99" s="6">
        <v>1000</v>
      </c>
      <c r="F99" s="7">
        <v>220</v>
      </c>
      <c r="G99" s="8">
        <v>1033.9594100000002</v>
      </c>
      <c r="H99" s="403">
        <v>6940.0800000000008</v>
      </c>
      <c r="I99" s="443">
        <v>2142</v>
      </c>
      <c r="J99" s="242">
        <f t="shared" si="28"/>
        <v>3240000</v>
      </c>
      <c r="K99" s="446">
        <f t="shared" si="22"/>
        <v>3.24</v>
      </c>
      <c r="L99" s="402">
        <f t="shared" si="23"/>
        <v>6940.0800000000008</v>
      </c>
    </row>
    <row r="100" spans="2:12" ht="15.75" customHeight="1" x14ac:dyDescent="0.25">
      <c r="B100" s="4" t="s">
        <v>57</v>
      </c>
      <c r="C100" s="5" t="s">
        <v>9</v>
      </c>
      <c r="D100" s="6">
        <v>2680</v>
      </c>
      <c r="E100" s="6">
        <v>1195</v>
      </c>
      <c r="F100" s="7">
        <v>220</v>
      </c>
      <c r="G100" s="8">
        <v>1033.9594100000002</v>
      </c>
      <c r="H100" s="403">
        <v>6253.2000000000007</v>
      </c>
      <c r="I100" s="443">
        <v>1930</v>
      </c>
      <c r="J100" s="242">
        <f t="shared" ref="J100:J103" si="29">(D100+20)*(E100+5)</f>
        <v>3240000</v>
      </c>
      <c r="K100" s="446">
        <f t="shared" si="22"/>
        <v>3.24</v>
      </c>
      <c r="L100" s="402">
        <f t="shared" si="23"/>
        <v>6253.2000000000007</v>
      </c>
    </row>
    <row r="101" spans="2:12" ht="15.75" customHeight="1" x14ac:dyDescent="0.25">
      <c r="B101" s="4" t="s">
        <v>58</v>
      </c>
      <c r="C101" s="5" t="s">
        <v>9</v>
      </c>
      <c r="D101" s="6">
        <v>2680</v>
      </c>
      <c r="E101" s="6">
        <v>1195</v>
      </c>
      <c r="F101" s="7">
        <v>220</v>
      </c>
      <c r="G101" s="8">
        <v>1033.9594100000002</v>
      </c>
      <c r="H101" s="403">
        <v>6609.6</v>
      </c>
      <c r="I101" s="443">
        <v>2040</v>
      </c>
      <c r="J101" s="242">
        <f t="shared" si="29"/>
        <v>3240000</v>
      </c>
      <c r="K101" s="446">
        <f t="shared" si="22"/>
        <v>3.24</v>
      </c>
      <c r="L101" s="402">
        <f t="shared" si="23"/>
        <v>6609.6</v>
      </c>
    </row>
    <row r="102" spans="2:12" ht="15.75" customHeight="1" x14ac:dyDescent="0.25">
      <c r="B102" s="4" t="s">
        <v>59</v>
      </c>
      <c r="C102" s="5" t="s">
        <v>9</v>
      </c>
      <c r="D102" s="6">
        <v>2680</v>
      </c>
      <c r="E102" s="6">
        <v>1495</v>
      </c>
      <c r="F102" s="7">
        <v>220</v>
      </c>
      <c r="G102" s="8">
        <v>1308.9562200000003</v>
      </c>
      <c r="H102" s="403">
        <v>7816.5</v>
      </c>
      <c r="I102" s="443">
        <v>1930</v>
      </c>
      <c r="J102" s="242">
        <f t="shared" si="29"/>
        <v>4050000</v>
      </c>
      <c r="K102" s="446">
        <f t="shared" si="22"/>
        <v>4.05</v>
      </c>
      <c r="L102" s="402">
        <f t="shared" si="23"/>
        <v>7816.5</v>
      </c>
    </row>
    <row r="103" spans="2:12" ht="15.75" customHeight="1" thickBot="1" x14ac:dyDescent="0.3">
      <c r="B103" s="4" t="s">
        <v>60</v>
      </c>
      <c r="C103" s="5" t="s">
        <v>9</v>
      </c>
      <c r="D103" s="6">
        <v>2680</v>
      </c>
      <c r="E103" s="6">
        <v>1495</v>
      </c>
      <c r="F103" s="7">
        <v>220</v>
      </c>
      <c r="G103" s="8">
        <v>1308.9562200000003</v>
      </c>
      <c r="H103" s="403">
        <v>8262</v>
      </c>
      <c r="I103" s="443">
        <v>2040</v>
      </c>
      <c r="J103" s="242">
        <f t="shared" si="29"/>
        <v>4050000</v>
      </c>
      <c r="K103" s="446">
        <f t="shared" si="22"/>
        <v>4.05</v>
      </c>
      <c r="L103" s="402">
        <f t="shared" si="23"/>
        <v>8262</v>
      </c>
    </row>
    <row r="104" spans="2:12" ht="5.25" customHeight="1" thickBot="1" x14ac:dyDescent="0.3">
      <c r="B104" s="13"/>
      <c r="C104" s="14"/>
      <c r="D104" s="14"/>
      <c r="E104" s="14"/>
      <c r="F104" s="14"/>
      <c r="G104" s="14"/>
      <c r="H104" s="404"/>
      <c r="J104" s="242"/>
      <c r="K104" s="446"/>
      <c r="L104" s="402"/>
    </row>
    <row r="105" spans="2:12" ht="15.75" customHeight="1" x14ac:dyDescent="0.25">
      <c r="B105" s="4" t="s">
        <v>2475</v>
      </c>
      <c r="C105" s="5" t="s">
        <v>9</v>
      </c>
      <c r="D105" s="6">
        <v>2780</v>
      </c>
      <c r="E105" s="6">
        <v>1000</v>
      </c>
      <c r="F105" s="7">
        <v>220</v>
      </c>
      <c r="G105" s="8">
        <v>1072.5399849999999</v>
      </c>
      <c r="H105" s="403">
        <v>6810.7199999999993</v>
      </c>
      <c r="I105" s="443">
        <v>2027</v>
      </c>
      <c r="J105" s="242">
        <f t="shared" ref="J105:J106" si="30">(D105+20)*(E105+200)</f>
        <v>3360000</v>
      </c>
      <c r="K105" s="446">
        <f t="shared" si="22"/>
        <v>3.36</v>
      </c>
      <c r="L105" s="402">
        <f t="shared" si="23"/>
        <v>6810.7199999999993</v>
      </c>
    </row>
    <row r="106" spans="2:12" ht="15.75" customHeight="1" x14ac:dyDescent="0.25">
      <c r="B106" s="4" t="s">
        <v>2476</v>
      </c>
      <c r="C106" s="5" t="s">
        <v>9</v>
      </c>
      <c r="D106" s="6">
        <v>2780</v>
      </c>
      <c r="E106" s="6">
        <v>1000</v>
      </c>
      <c r="F106" s="7">
        <v>220</v>
      </c>
      <c r="G106" s="8">
        <v>1072.5399849999999</v>
      </c>
      <c r="H106" s="403">
        <v>7197.12</v>
      </c>
      <c r="I106" s="443">
        <v>2142</v>
      </c>
      <c r="J106" s="242">
        <f t="shared" si="30"/>
        <v>3360000</v>
      </c>
      <c r="K106" s="446">
        <f t="shared" si="22"/>
        <v>3.36</v>
      </c>
      <c r="L106" s="402">
        <f t="shared" si="23"/>
        <v>7197.12</v>
      </c>
    </row>
    <row r="107" spans="2:12" ht="15.75" customHeight="1" x14ac:dyDescent="0.25">
      <c r="B107" s="4" t="s">
        <v>61</v>
      </c>
      <c r="C107" s="5" t="s">
        <v>9</v>
      </c>
      <c r="D107" s="6">
        <v>2780</v>
      </c>
      <c r="E107" s="6">
        <v>1195</v>
      </c>
      <c r="F107" s="7">
        <v>220</v>
      </c>
      <c r="G107" s="8">
        <v>1072.5399849999999</v>
      </c>
      <c r="H107" s="403">
        <v>6484.8</v>
      </c>
      <c r="I107" s="443">
        <v>1930</v>
      </c>
      <c r="J107" s="242">
        <f t="shared" ref="J107:J110" si="31">(D107+20)*(E107+5)</f>
        <v>3360000</v>
      </c>
      <c r="K107" s="446">
        <f t="shared" si="22"/>
        <v>3.36</v>
      </c>
      <c r="L107" s="402">
        <f t="shared" si="23"/>
        <v>6484.8</v>
      </c>
    </row>
    <row r="108" spans="2:12" ht="15.75" customHeight="1" x14ac:dyDescent="0.25">
      <c r="B108" s="4" t="s">
        <v>62</v>
      </c>
      <c r="C108" s="5" t="s">
        <v>9</v>
      </c>
      <c r="D108" s="6">
        <v>2780</v>
      </c>
      <c r="E108" s="6">
        <v>1195</v>
      </c>
      <c r="F108" s="7">
        <v>220</v>
      </c>
      <c r="G108" s="8">
        <v>1072.5399849999999</v>
      </c>
      <c r="H108" s="403">
        <v>6854.4</v>
      </c>
      <c r="I108" s="443">
        <v>2040</v>
      </c>
      <c r="J108" s="242">
        <f t="shared" si="31"/>
        <v>3360000</v>
      </c>
      <c r="K108" s="446">
        <f t="shared" si="22"/>
        <v>3.36</v>
      </c>
      <c r="L108" s="402">
        <f t="shared" si="23"/>
        <v>6854.4</v>
      </c>
    </row>
    <row r="109" spans="2:12" ht="15.75" customHeight="1" x14ac:dyDescent="0.25">
      <c r="B109" s="4" t="s">
        <v>63</v>
      </c>
      <c r="C109" s="5" t="s">
        <v>9</v>
      </c>
      <c r="D109" s="6">
        <v>2780</v>
      </c>
      <c r="E109" s="6">
        <v>1495</v>
      </c>
      <c r="F109" s="7">
        <v>220</v>
      </c>
      <c r="G109" s="8">
        <v>1357.7978700000001</v>
      </c>
      <c r="H109" s="403">
        <v>8106</v>
      </c>
      <c r="I109" s="443">
        <v>1930</v>
      </c>
      <c r="J109" s="242">
        <f t="shared" si="31"/>
        <v>4200000</v>
      </c>
      <c r="K109" s="446">
        <f t="shared" si="22"/>
        <v>4.2</v>
      </c>
      <c r="L109" s="402">
        <f t="shared" si="23"/>
        <v>8106</v>
      </c>
    </row>
    <row r="110" spans="2:12" ht="15.75" customHeight="1" thickBot="1" x14ac:dyDescent="0.3">
      <c r="B110" s="4" t="s">
        <v>64</v>
      </c>
      <c r="C110" s="5" t="s">
        <v>9</v>
      </c>
      <c r="D110" s="6">
        <v>2780</v>
      </c>
      <c r="E110" s="6">
        <v>1495</v>
      </c>
      <c r="F110" s="7">
        <v>220</v>
      </c>
      <c r="G110" s="8">
        <v>1357.7978700000001</v>
      </c>
      <c r="H110" s="403">
        <v>8568</v>
      </c>
      <c r="I110" s="443">
        <v>2040</v>
      </c>
      <c r="J110" s="242">
        <f t="shared" si="31"/>
        <v>4200000</v>
      </c>
      <c r="K110" s="446">
        <f t="shared" si="22"/>
        <v>4.2</v>
      </c>
      <c r="L110" s="402">
        <f t="shared" si="23"/>
        <v>8568</v>
      </c>
    </row>
    <row r="111" spans="2:12" ht="5.25" customHeight="1" thickBot="1" x14ac:dyDescent="0.3">
      <c r="B111" s="13"/>
      <c r="C111" s="14"/>
      <c r="D111" s="14"/>
      <c r="E111" s="14"/>
      <c r="F111" s="14"/>
      <c r="G111" s="14"/>
      <c r="H111" s="404"/>
      <c r="J111" s="242"/>
      <c r="K111" s="446"/>
      <c r="L111" s="402"/>
    </row>
    <row r="112" spans="2:12" ht="15.75" customHeight="1" x14ac:dyDescent="0.25">
      <c r="B112" s="4" t="s">
        <v>2477</v>
      </c>
      <c r="C112" s="5" t="s">
        <v>9</v>
      </c>
      <c r="D112" s="6">
        <v>2880</v>
      </c>
      <c r="E112" s="6">
        <v>1000</v>
      </c>
      <c r="F112" s="7">
        <v>220</v>
      </c>
      <c r="G112" s="8">
        <v>1111.1205600000001</v>
      </c>
      <c r="H112" s="403">
        <v>7053.96</v>
      </c>
      <c r="I112" s="443">
        <v>2027</v>
      </c>
      <c r="J112" s="242">
        <f t="shared" ref="J112:J113" si="32">(D112+20)*(E112+200)</f>
        <v>3480000</v>
      </c>
      <c r="K112" s="446">
        <f t="shared" si="22"/>
        <v>3.48</v>
      </c>
      <c r="L112" s="402">
        <f t="shared" si="23"/>
        <v>7053.96</v>
      </c>
    </row>
    <row r="113" spans="2:12" ht="15.75" customHeight="1" x14ac:dyDescent="0.25">
      <c r="B113" s="4" t="s">
        <v>2478</v>
      </c>
      <c r="C113" s="5" t="s">
        <v>9</v>
      </c>
      <c r="D113" s="6">
        <v>2880</v>
      </c>
      <c r="E113" s="6">
        <v>1000</v>
      </c>
      <c r="F113" s="7">
        <v>220</v>
      </c>
      <c r="G113" s="8">
        <v>1111.1205600000001</v>
      </c>
      <c r="H113" s="403">
        <v>7454.16</v>
      </c>
      <c r="I113" s="443">
        <v>2142</v>
      </c>
      <c r="J113" s="242">
        <f t="shared" si="32"/>
        <v>3480000</v>
      </c>
      <c r="K113" s="446">
        <f t="shared" si="22"/>
        <v>3.48</v>
      </c>
      <c r="L113" s="402">
        <f t="shared" si="23"/>
        <v>7454.16</v>
      </c>
    </row>
    <row r="114" spans="2:12" ht="15.75" customHeight="1" x14ac:dyDescent="0.25">
      <c r="B114" s="4" t="s">
        <v>65</v>
      </c>
      <c r="C114" s="5" t="s">
        <v>9</v>
      </c>
      <c r="D114" s="6">
        <v>2880</v>
      </c>
      <c r="E114" s="6">
        <v>1195</v>
      </c>
      <c r="F114" s="7">
        <v>220</v>
      </c>
      <c r="G114" s="8">
        <v>1111.1205600000001</v>
      </c>
      <c r="H114" s="403">
        <v>6716.4</v>
      </c>
      <c r="I114" s="443">
        <v>1930</v>
      </c>
      <c r="J114" s="242">
        <f t="shared" ref="J114:J117" si="33">(D114+20)*(E114+5)</f>
        <v>3480000</v>
      </c>
      <c r="K114" s="446">
        <f t="shared" si="22"/>
        <v>3.48</v>
      </c>
      <c r="L114" s="402">
        <f t="shared" si="23"/>
        <v>6716.4</v>
      </c>
    </row>
    <row r="115" spans="2:12" ht="15.75" customHeight="1" x14ac:dyDescent="0.25">
      <c r="B115" s="4" t="s">
        <v>66</v>
      </c>
      <c r="C115" s="5" t="s">
        <v>9</v>
      </c>
      <c r="D115" s="6">
        <v>2880</v>
      </c>
      <c r="E115" s="6">
        <v>1195</v>
      </c>
      <c r="F115" s="7">
        <v>220</v>
      </c>
      <c r="G115" s="8">
        <v>1111.1205600000001</v>
      </c>
      <c r="H115" s="403">
        <v>7099.2</v>
      </c>
      <c r="I115" s="443">
        <v>2040</v>
      </c>
      <c r="J115" s="242">
        <f t="shared" si="33"/>
        <v>3480000</v>
      </c>
      <c r="K115" s="446">
        <f t="shared" si="22"/>
        <v>3.48</v>
      </c>
      <c r="L115" s="402">
        <f t="shared" si="23"/>
        <v>7099.2</v>
      </c>
    </row>
    <row r="116" spans="2:12" ht="15.75" customHeight="1" x14ac:dyDescent="0.25">
      <c r="B116" s="4" t="s">
        <v>67</v>
      </c>
      <c r="C116" s="5" t="s">
        <v>9</v>
      </c>
      <c r="D116" s="6">
        <v>2880</v>
      </c>
      <c r="E116" s="6">
        <v>1495</v>
      </c>
      <c r="F116" s="7">
        <v>220</v>
      </c>
      <c r="G116" s="8">
        <v>1406.6395200000002</v>
      </c>
      <c r="H116" s="403">
        <v>8395.5</v>
      </c>
      <c r="I116" s="443">
        <v>1930</v>
      </c>
      <c r="J116" s="242">
        <f t="shared" si="33"/>
        <v>4350000</v>
      </c>
      <c r="K116" s="446">
        <f t="shared" si="22"/>
        <v>4.3499999999999996</v>
      </c>
      <c r="L116" s="402">
        <f t="shared" si="23"/>
        <v>8395.5</v>
      </c>
    </row>
    <row r="117" spans="2:12" ht="15.75" customHeight="1" thickBot="1" x14ac:dyDescent="0.3">
      <c r="B117" s="4" t="s">
        <v>68</v>
      </c>
      <c r="C117" s="5" t="s">
        <v>9</v>
      </c>
      <c r="D117" s="6">
        <v>2880</v>
      </c>
      <c r="E117" s="6">
        <v>1495</v>
      </c>
      <c r="F117" s="7">
        <v>220</v>
      </c>
      <c r="G117" s="8">
        <v>1406.6395200000002</v>
      </c>
      <c r="H117" s="403">
        <v>8874</v>
      </c>
      <c r="I117" s="443">
        <v>2040</v>
      </c>
      <c r="J117" s="242">
        <f t="shared" si="33"/>
        <v>4350000</v>
      </c>
      <c r="K117" s="446">
        <f t="shared" si="22"/>
        <v>4.3499999999999996</v>
      </c>
      <c r="L117" s="402">
        <f t="shared" si="23"/>
        <v>8874</v>
      </c>
    </row>
    <row r="118" spans="2:12" ht="5.25" customHeight="1" thickBot="1" x14ac:dyDescent="0.3">
      <c r="B118" s="13"/>
      <c r="C118" s="14"/>
      <c r="D118" s="14"/>
      <c r="E118" s="14"/>
      <c r="F118" s="14"/>
      <c r="G118" s="14"/>
      <c r="H118" s="404"/>
      <c r="J118" s="242"/>
      <c r="K118" s="446"/>
      <c r="L118" s="402"/>
    </row>
    <row r="119" spans="2:12" ht="15.75" customHeight="1" x14ac:dyDescent="0.25">
      <c r="B119" s="4" t="s">
        <v>2479</v>
      </c>
      <c r="C119" s="5" t="s">
        <v>9</v>
      </c>
      <c r="D119" s="6">
        <v>2980</v>
      </c>
      <c r="E119" s="6">
        <v>1000</v>
      </c>
      <c r="F119" s="7">
        <v>220</v>
      </c>
      <c r="G119" s="8">
        <v>1149.701135</v>
      </c>
      <c r="H119" s="403">
        <v>7297.2</v>
      </c>
      <c r="I119" s="443">
        <v>2027</v>
      </c>
      <c r="J119" s="242">
        <f t="shared" ref="J119:J120" si="34">(D119+20)*(E119+200)</f>
        <v>3600000</v>
      </c>
      <c r="K119" s="446">
        <f t="shared" si="22"/>
        <v>3.6</v>
      </c>
      <c r="L119" s="402">
        <f t="shared" si="23"/>
        <v>7297.2</v>
      </c>
    </row>
    <row r="120" spans="2:12" ht="15.75" customHeight="1" x14ac:dyDescent="0.25">
      <c r="B120" s="4" t="s">
        <v>2480</v>
      </c>
      <c r="C120" s="5" t="s">
        <v>9</v>
      </c>
      <c r="D120" s="6">
        <v>2980</v>
      </c>
      <c r="E120" s="6">
        <v>1000</v>
      </c>
      <c r="F120" s="7">
        <v>220</v>
      </c>
      <c r="G120" s="8">
        <v>1149.701135</v>
      </c>
      <c r="H120" s="403">
        <v>7711.2</v>
      </c>
      <c r="I120" s="443">
        <v>2142</v>
      </c>
      <c r="J120" s="242">
        <f t="shared" si="34"/>
        <v>3600000</v>
      </c>
      <c r="K120" s="446">
        <f t="shared" si="22"/>
        <v>3.6</v>
      </c>
      <c r="L120" s="402">
        <f t="shared" si="23"/>
        <v>7711.2</v>
      </c>
    </row>
    <row r="121" spans="2:12" ht="15.75" customHeight="1" x14ac:dyDescent="0.25">
      <c r="B121" s="4" t="s">
        <v>69</v>
      </c>
      <c r="C121" s="5" t="s">
        <v>9</v>
      </c>
      <c r="D121" s="6">
        <v>2980</v>
      </c>
      <c r="E121" s="6">
        <v>1195</v>
      </c>
      <c r="F121" s="7">
        <v>220</v>
      </c>
      <c r="G121" s="8">
        <v>1149.701135</v>
      </c>
      <c r="H121" s="403">
        <v>6948</v>
      </c>
      <c r="I121" s="443">
        <v>1930</v>
      </c>
      <c r="J121" s="242">
        <f t="shared" ref="J121:J124" si="35">(D121+20)*(E121+5)</f>
        <v>3600000</v>
      </c>
      <c r="K121" s="446">
        <f t="shared" si="22"/>
        <v>3.6</v>
      </c>
      <c r="L121" s="402">
        <f t="shared" si="23"/>
        <v>6948</v>
      </c>
    </row>
    <row r="122" spans="2:12" ht="15.75" customHeight="1" x14ac:dyDescent="0.25">
      <c r="B122" s="4" t="s">
        <v>70</v>
      </c>
      <c r="C122" s="5" t="s">
        <v>9</v>
      </c>
      <c r="D122" s="6">
        <v>2980</v>
      </c>
      <c r="E122" s="6">
        <v>1195</v>
      </c>
      <c r="F122" s="7">
        <v>220</v>
      </c>
      <c r="G122" s="8">
        <v>1149.701135</v>
      </c>
      <c r="H122" s="403">
        <v>7344</v>
      </c>
      <c r="I122" s="443">
        <v>2040</v>
      </c>
      <c r="J122" s="242">
        <f t="shared" si="35"/>
        <v>3600000</v>
      </c>
      <c r="K122" s="446">
        <f t="shared" si="22"/>
        <v>3.6</v>
      </c>
      <c r="L122" s="402">
        <f t="shared" si="23"/>
        <v>7344</v>
      </c>
    </row>
    <row r="123" spans="2:12" ht="15.75" customHeight="1" x14ac:dyDescent="0.25">
      <c r="B123" s="4" t="s">
        <v>71</v>
      </c>
      <c r="C123" s="5" t="s">
        <v>9</v>
      </c>
      <c r="D123" s="6">
        <v>2980</v>
      </c>
      <c r="E123" s="6">
        <v>1495</v>
      </c>
      <c r="F123" s="7">
        <v>220</v>
      </c>
      <c r="G123" s="8">
        <v>1455.48117</v>
      </c>
      <c r="H123" s="403">
        <v>8685</v>
      </c>
      <c r="I123" s="443">
        <v>1930</v>
      </c>
      <c r="J123" s="242">
        <f t="shared" si="35"/>
        <v>4500000</v>
      </c>
      <c r="K123" s="446">
        <f t="shared" si="22"/>
        <v>4.5</v>
      </c>
      <c r="L123" s="402">
        <f t="shared" si="23"/>
        <v>8685</v>
      </c>
    </row>
    <row r="124" spans="2:12" ht="15.75" customHeight="1" thickBot="1" x14ac:dyDescent="0.3">
      <c r="B124" s="4" t="s">
        <v>72</v>
      </c>
      <c r="C124" s="5" t="s">
        <v>9</v>
      </c>
      <c r="D124" s="6">
        <v>2980</v>
      </c>
      <c r="E124" s="6">
        <v>1495</v>
      </c>
      <c r="F124" s="7">
        <v>220</v>
      </c>
      <c r="G124" s="8">
        <v>1455.48117</v>
      </c>
      <c r="H124" s="403">
        <v>9180</v>
      </c>
      <c r="I124" s="443">
        <v>2040</v>
      </c>
      <c r="J124" s="242">
        <f t="shared" si="35"/>
        <v>4500000</v>
      </c>
      <c r="K124" s="446">
        <f t="shared" si="22"/>
        <v>4.5</v>
      </c>
      <c r="L124" s="402">
        <f t="shared" si="23"/>
        <v>9180</v>
      </c>
    </row>
    <row r="125" spans="2:12" ht="5.25" customHeight="1" thickBot="1" x14ac:dyDescent="0.3">
      <c r="B125" s="13"/>
      <c r="C125" s="14"/>
      <c r="D125" s="14"/>
      <c r="E125" s="14"/>
      <c r="F125" s="14"/>
      <c r="G125" s="14"/>
      <c r="H125" s="404"/>
      <c r="J125" s="242"/>
      <c r="K125" s="446"/>
      <c r="L125" s="402"/>
    </row>
    <row r="126" spans="2:12" ht="15.75" customHeight="1" x14ac:dyDescent="0.25">
      <c r="B126" s="4" t="s">
        <v>2481</v>
      </c>
      <c r="C126" s="5" t="s">
        <v>9</v>
      </c>
      <c r="D126" s="6">
        <v>3080</v>
      </c>
      <c r="E126" s="6">
        <v>1000</v>
      </c>
      <c r="F126" s="7">
        <v>220</v>
      </c>
      <c r="G126" s="8">
        <v>1188.28171</v>
      </c>
      <c r="H126" s="403">
        <v>7540.4400000000005</v>
      </c>
      <c r="I126" s="443">
        <v>2027</v>
      </c>
      <c r="J126" s="242">
        <f t="shared" ref="J126:J127" si="36">(D126+20)*(E126+200)</f>
        <v>3720000</v>
      </c>
      <c r="K126" s="446">
        <f t="shared" si="22"/>
        <v>3.72</v>
      </c>
      <c r="L126" s="402">
        <f t="shared" si="23"/>
        <v>7540.4400000000005</v>
      </c>
    </row>
    <row r="127" spans="2:12" ht="15.75" customHeight="1" x14ac:dyDescent="0.25">
      <c r="B127" s="4" t="s">
        <v>2482</v>
      </c>
      <c r="C127" s="5" t="s">
        <v>9</v>
      </c>
      <c r="D127" s="6">
        <v>3080</v>
      </c>
      <c r="E127" s="6">
        <v>1000</v>
      </c>
      <c r="F127" s="7">
        <v>220</v>
      </c>
      <c r="G127" s="8">
        <v>1188.28171</v>
      </c>
      <c r="H127" s="403">
        <v>7968.2400000000007</v>
      </c>
      <c r="I127" s="443">
        <v>2142</v>
      </c>
      <c r="J127" s="242">
        <f t="shared" si="36"/>
        <v>3720000</v>
      </c>
      <c r="K127" s="446">
        <f t="shared" si="22"/>
        <v>3.72</v>
      </c>
      <c r="L127" s="402">
        <f t="shared" si="23"/>
        <v>7968.2400000000007</v>
      </c>
    </row>
    <row r="128" spans="2:12" ht="15.75" customHeight="1" x14ac:dyDescent="0.25">
      <c r="B128" s="4" t="s">
        <v>73</v>
      </c>
      <c r="C128" s="5" t="s">
        <v>9</v>
      </c>
      <c r="D128" s="6">
        <v>3080</v>
      </c>
      <c r="E128" s="6">
        <v>1195</v>
      </c>
      <c r="F128" s="7">
        <v>220</v>
      </c>
      <c r="G128" s="8">
        <v>1188.28171</v>
      </c>
      <c r="H128" s="403">
        <v>7179.6</v>
      </c>
      <c r="I128" s="443">
        <v>1930</v>
      </c>
      <c r="J128" s="242">
        <f t="shared" ref="J128:J131" si="37">(D128+20)*(E128+5)</f>
        <v>3720000</v>
      </c>
      <c r="K128" s="446">
        <f t="shared" si="22"/>
        <v>3.72</v>
      </c>
      <c r="L128" s="402">
        <f t="shared" si="23"/>
        <v>7179.6</v>
      </c>
    </row>
    <row r="129" spans="2:12" ht="15.75" customHeight="1" x14ac:dyDescent="0.25">
      <c r="B129" s="4" t="s">
        <v>74</v>
      </c>
      <c r="C129" s="5" t="s">
        <v>9</v>
      </c>
      <c r="D129" s="6">
        <v>3080</v>
      </c>
      <c r="E129" s="6">
        <v>1195</v>
      </c>
      <c r="F129" s="7">
        <v>220</v>
      </c>
      <c r="G129" s="8">
        <v>1188.28171</v>
      </c>
      <c r="H129" s="403">
        <v>7588.8</v>
      </c>
      <c r="I129" s="443">
        <v>2040</v>
      </c>
      <c r="J129" s="242">
        <f t="shared" si="37"/>
        <v>3720000</v>
      </c>
      <c r="K129" s="446">
        <f t="shared" si="22"/>
        <v>3.72</v>
      </c>
      <c r="L129" s="402">
        <f t="shared" si="23"/>
        <v>7588.8</v>
      </c>
    </row>
    <row r="130" spans="2:12" ht="15.75" customHeight="1" x14ac:dyDescent="0.25">
      <c r="B130" s="4" t="s">
        <v>75</v>
      </c>
      <c r="C130" s="5" t="s">
        <v>9</v>
      </c>
      <c r="D130" s="6">
        <v>3080</v>
      </c>
      <c r="E130" s="6">
        <v>1495</v>
      </c>
      <c r="F130" s="7">
        <v>220</v>
      </c>
      <c r="G130" s="8">
        <v>1504.3228200000001</v>
      </c>
      <c r="H130" s="403">
        <v>8974.5</v>
      </c>
      <c r="I130" s="443">
        <v>1930</v>
      </c>
      <c r="J130" s="242">
        <f t="shared" si="37"/>
        <v>4650000</v>
      </c>
      <c r="K130" s="446">
        <f t="shared" si="22"/>
        <v>4.6500000000000004</v>
      </c>
      <c r="L130" s="402">
        <f t="shared" si="23"/>
        <v>8974.5</v>
      </c>
    </row>
    <row r="131" spans="2:12" ht="15.75" customHeight="1" thickBot="1" x14ac:dyDescent="0.3">
      <c r="B131" s="4" t="s">
        <v>76</v>
      </c>
      <c r="C131" s="5" t="s">
        <v>9</v>
      </c>
      <c r="D131" s="6">
        <v>3080</v>
      </c>
      <c r="E131" s="6">
        <v>1495</v>
      </c>
      <c r="F131" s="7">
        <v>220</v>
      </c>
      <c r="G131" s="8">
        <v>1504.3228200000001</v>
      </c>
      <c r="H131" s="403">
        <v>9486</v>
      </c>
      <c r="I131" s="443">
        <v>2040</v>
      </c>
      <c r="J131" s="242">
        <f t="shared" si="37"/>
        <v>4650000</v>
      </c>
      <c r="K131" s="446">
        <f t="shared" si="22"/>
        <v>4.6500000000000004</v>
      </c>
      <c r="L131" s="402">
        <f t="shared" si="23"/>
        <v>9486</v>
      </c>
    </row>
    <row r="132" spans="2:12" ht="5.25" customHeight="1" thickBot="1" x14ac:dyDescent="0.3">
      <c r="B132" s="13"/>
      <c r="C132" s="14"/>
      <c r="D132" s="14"/>
      <c r="E132" s="14"/>
      <c r="F132" s="14"/>
      <c r="G132" s="14"/>
      <c r="H132" s="404"/>
      <c r="J132" s="242"/>
      <c r="K132" s="446"/>
      <c r="L132" s="402"/>
    </row>
    <row r="133" spans="2:12" ht="15.75" customHeight="1" x14ac:dyDescent="0.25">
      <c r="B133" s="4" t="s">
        <v>2483</v>
      </c>
      <c r="C133" s="5" t="s">
        <v>9</v>
      </c>
      <c r="D133" s="6">
        <v>3180</v>
      </c>
      <c r="E133" s="6">
        <v>1000</v>
      </c>
      <c r="F133" s="7">
        <v>220</v>
      </c>
      <c r="G133" s="8">
        <v>1226.8622850000002</v>
      </c>
      <c r="H133" s="403">
        <v>7783.6799999999994</v>
      </c>
      <c r="I133" s="443">
        <v>2027</v>
      </c>
      <c r="J133" s="242">
        <f t="shared" ref="J133:J134" si="38">(D133+20)*(E133+200)</f>
        <v>3840000</v>
      </c>
      <c r="K133" s="446">
        <f t="shared" si="22"/>
        <v>3.84</v>
      </c>
      <c r="L133" s="402">
        <f t="shared" si="23"/>
        <v>7783.6799999999994</v>
      </c>
    </row>
    <row r="134" spans="2:12" ht="15.75" customHeight="1" x14ac:dyDescent="0.25">
      <c r="B134" s="4" t="s">
        <v>2484</v>
      </c>
      <c r="C134" s="5" t="s">
        <v>9</v>
      </c>
      <c r="D134" s="6">
        <v>3180</v>
      </c>
      <c r="E134" s="6">
        <v>1000</v>
      </c>
      <c r="F134" s="7">
        <v>220</v>
      </c>
      <c r="G134" s="8">
        <v>1226.8622850000002</v>
      </c>
      <c r="H134" s="403">
        <v>8225.2799999999988</v>
      </c>
      <c r="I134" s="443">
        <v>2142</v>
      </c>
      <c r="J134" s="242">
        <f t="shared" si="38"/>
        <v>3840000</v>
      </c>
      <c r="K134" s="446">
        <f t="shared" si="22"/>
        <v>3.84</v>
      </c>
      <c r="L134" s="402">
        <f t="shared" si="23"/>
        <v>8225.2799999999988</v>
      </c>
    </row>
    <row r="135" spans="2:12" ht="15.75" customHeight="1" x14ac:dyDescent="0.25">
      <c r="B135" s="4" t="s">
        <v>77</v>
      </c>
      <c r="C135" s="5" t="s">
        <v>9</v>
      </c>
      <c r="D135" s="6">
        <v>3180</v>
      </c>
      <c r="E135" s="6">
        <v>1195</v>
      </c>
      <c r="F135" s="7">
        <v>220</v>
      </c>
      <c r="G135" s="8">
        <v>1226.8622850000002</v>
      </c>
      <c r="H135" s="403">
        <v>7411.2</v>
      </c>
      <c r="I135" s="443">
        <v>1930</v>
      </c>
      <c r="J135" s="242">
        <f t="shared" ref="J135:J138" si="39">(D135+20)*(E135+5)</f>
        <v>3840000</v>
      </c>
      <c r="K135" s="446">
        <f t="shared" si="22"/>
        <v>3.84</v>
      </c>
      <c r="L135" s="402">
        <f t="shared" si="23"/>
        <v>7411.2</v>
      </c>
    </row>
    <row r="136" spans="2:12" ht="15.75" customHeight="1" x14ac:dyDescent="0.25">
      <c r="B136" s="4" t="s">
        <v>78</v>
      </c>
      <c r="C136" s="5" t="s">
        <v>9</v>
      </c>
      <c r="D136" s="6">
        <v>3180</v>
      </c>
      <c r="E136" s="6">
        <v>1195</v>
      </c>
      <c r="F136" s="7">
        <v>220</v>
      </c>
      <c r="G136" s="8">
        <v>1226.8622850000002</v>
      </c>
      <c r="H136" s="403">
        <v>7833.5999999999995</v>
      </c>
      <c r="I136" s="443">
        <v>2040</v>
      </c>
      <c r="J136" s="242">
        <f t="shared" si="39"/>
        <v>3840000</v>
      </c>
      <c r="K136" s="446">
        <f t="shared" si="22"/>
        <v>3.84</v>
      </c>
      <c r="L136" s="402">
        <f t="shared" si="23"/>
        <v>7833.5999999999995</v>
      </c>
    </row>
    <row r="137" spans="2:12" ht="15.75" customHeight="1" x14ac:dyDescent="0.25">
      <c r="B137" s="4" t="s">
        <v>79</v>
      </c>
      <c r="C137" s="5" t="s">
        <v>9</v>
      </c>
      <c r="D137" s="6">
        <v>3180</v>
      </c>
      <c r="E137" s="6">
        <v>1495</v>
      </c>
      <c r="F137" s="7">
        <v>220</v>
      </c>
      <c r="G137" s="8">
        <v>1553.1644699999999</v>
      </c>
      <c r="H137" s="403">
        <v>9264</v>
      </c>
      <c r="I137" s="443">
        <v>1930</v>
      </c>
      <c r="J137" s="242">
        <f t="shared" si="39"/>
        <v>4800000</v>
      </c>
      <c r="K137" s="446">
        <f t="shared" si="22"/>
        <v>4.8</v>
      </c>
      <c r="L137" s="402">
        <f t="shared" si="23"/>
        <v>9264</v>
      </c>
    </row>
    <row r="138" spans="2:12" ht="15.75" customHeight="1" thickBot="1" x14ac:dyDescent="0.3">
      <c r="B138" s="4" t="s">
        <v>80</v>
      </c>
      <c r="C138" s="5" t="s">
        <v>9</v>
      </c>
      <c r="D138" s="6">
        <v>3180</v>
      </c>
      <c r="E138" s="6">
        <v>1495</v>
      </c>
      <c r="F138" s="7">
        <v>220</v>
      </c>
      <c r="G138" s="8">
        <v>1553.1644699999999</v>
      </c>
      <c r="H138" s="403">
        <v>9792</v>
      </c>
      <c r="I138" s="443">
        <v>2040</v>
      </c>
      <c r="J138" s="242">
        <f t="shared" si="39"/>
        <v>4800000</v>
      </c>
      <c r="K138" s="446">
        <f t="shared" si="22"/>
        <v>4.8</v>
      </c>
      <c r="L138" s="402">
        <f t="shared" si="23"/>
        <v>9792</v>
      </c>
    </row>
    <row r="139" spans="2:12" ht="5.25" customHeight="1" thickBot="1" x14ac:dyDescent="0.3">
      <c r="B139" s="13"/>
      <c r="C139" s="14"/>
      <c r="D139" s="14"/>
      <c r="E139" s="14"/>
      <c r="F139" s="14"/>
      <c r="G139" s="14"/>
      <c r="H139" s="404"/>
      <c r="J139" s="242"/>
      <c r="K139" s="446"/>
      <c r="L139" s="402"/>
    </row>
    <row r="140" spans="2:12" ht="15.75" customHeight="1" x14ac:dyDescent="0.25">
      <c r="B140" s="4" t="s">
        <v>2485</v>
      </c>
      <c r="C140" s="5" t="s">
        <v>9</v>
      </c>
      <c r="D140" s="6">
        <v>3280</v>
      </c>
      <c r="E140" s="6">
        <v>1000</v>
      </c>
      <c r="F140" s="7">
        <v>220</v>
      </c>
      <c r="G140" s="8">
        <v>1265.4428599999999</v>
      </c>
      <c r="H140" s="403">
        <v>8026.92</v>
      </c>
      <c r="I140" s="443">
        <v>2027</v>
      </c>
      <c r="J140" s="242">
        <f t="shared" ref="J140:J141" si="40">(D140+20)*(E140+200)</f>
        <v>3960000</v>
      </c>
      <c r="K140" s="446">
        <f t="shared" si="22"/>
        <v>3.96</v>
      </c>
      <c r="L140" s="402">
        <f t="shared" si="23"/>
        <v>8026.92</v>
      </c>
    </row>
    <row r="141" spans="2:12" ht="15.75" customHeight="1" x14ac:dyDescent="0.25">
      <c r="B141" s="4" t="s">
        <v>2486</v>
      </c>
      <c r="C141" s="5" t="s">
        <v>9</v>
      </c>
      <c r="D141" s="6">
        <v>3280</v>
      </c>
      <c r="E141" s="6">
        <v>1000</v>
      </c>
      <c r="F141" s="7">
        <v>220</v>
      </c>
      <c r="G141" s="8">
        <v>1265.4428599999999</v>
      </c>
      <c r="H141" s="403">
        <v>8482.32</v>
      </c>
      <c r="I141" s="443">
        <v>2142</v>
      </c>
      <c r="J141" s="242">
        <f t="shared" si="40"/>
        <v>3960000</v>
      </c>
      <c r="K141" s="446">
        <f t="shared" si="22"/>
        <v>3.96</v>
      </c>
      <c r="L141" s="402">
        <f t="shared" si="23"/>
        <v>8482.32</v>
      </c>
    </row>
    <row r="142" spans="2:12" ht="15.75" customHeight="1" x14ac:dyDescent="0.25">
      <c r="B142" s="4" t="s">
        <v>81</v>
      </c>
      <c r="C142" s="5" t="s">
        <v>9</v>
      </c>
      <c r="D142" s="6">
        <v>3280</v>
      </c>
      <c r="E142" s="6">
        <v>1195</v>
      </c>
      <c r="F142" s="7">
        <v>220</v>
      </c>
      <c r="G142" s="8">
        <v>1265.4428599999999</v>
      </c>
      <c r="H142" s="403">
        <v>7642.8</v>
      </c>
      <c r="I142" s="443">
        <v>1930</v>
      </c>
      <c r="J142" s="242">
        <f t="shared" ref="J142:J145" si="41">(D142+20)*(E142+5)</f>
        <v>3960000</v>
      </c>
      <c r="K142" s="446">
        <f t="shared" si="22"/>
        <v>3.96</v>
      </c>
      <c r="L142" s="402">
        <f t="shared" si="23"/>
        <v>7642.8</v>
      </c>
    </row>
    <row r="143" spans="2:12" ht="15.75" customHeight="1" x14ac:dyDescent="0.25">
      <c r="B143" s="4" t="s">
        <v>82</v>
      </c>
      <c r="C143" s="5" t="s">
        <v>9</v>
      </c>
      <c r="D143" s="6">
        <v>3280</v>
      </c>
      <c r="E143" s="6">
        <v>1195</v>
      </c>
      <c r="F143" s="7">
        <v>220</v>
      </c>
      <c r="G143" s="8">
        <v>1265.4428599999999</v>
      </c>
      <c r="H143" s="403">
        <v>8078.4</v>
      </c>
      <c r="I143" s="443">
        <v>2040</v>
      </c>
      <c r="J143" s="242">
        <f t="shared" si="41"/>
        <v>3960000</v>
      </c>
      <c r="K143" s="446">
        <f t="shared" si="22"/>
        <v>3.96</v>
      </c>
      <c r="L143" s="402">
        <f t="shared" si="23"/>
        <v>8078.4</v>
      </c>
    </row>
    <row r="144" spans="2:12" ht="15.75" customHeight="1" x14ac:dyDescent="0.25">
      <c r="B144" s="4" t="s">
        <v>83</v>
      </c>
      <c r="C144" s="5" t="s">
        <v>9</v>
      </c>
      <c r="D144" s="6">
        <v>3280</v>
      </c>
      <c r="E144" s="6">
        <v>1495</v>
      </c>
      <c r="F144" s="7">
        <v>220</v>
      </c>
      <c r="G144" s="8">
        <v>1602.00612</v>
      </c>
      <c r="H144" s="403">
        <v>9553.5</v>
      </c>
      <c r="I144" s="443">
        <v>1930</v>
      </c>
      <c r="J144" s="242">
        <f t="shared" si="41"/>
        <v>4950000</v>
      </c>
      <c r="K144" s="446">
        <f t="shared" si="22"/>
        <v>4.95</v>
      </c>
      <c r="L144" s="402">
        <f t="shared" si="23"/>
        <v>9553.5</v>
      </c>
    </row>
    <row r="145" spans="2:12" ht="15.75" customHeight="1" thickBot="1" x14ac:dyDescent="0.3">
      <c r="B145" s="4" t="s">
        <v>84</v>
      </c>
      <c r="C145" s="5" t="s">
        <v>9</v>
      </c>
      <c r="D145" s="6">
        <v>3280</v>
      </c>
      <c r="E145" s="6">
        <v>1495</v>
      </c>
      <c r="F145" s="7">
        <v>220</v>
      </c>
      <c r="G145" s="8">
        <v>1602.00612</v>
      </c>
      <c r="H145" s="403">
        <v>10098</v>
      </c>
      <c r="I145" s="443">
        <v>2040</v>
      </c>
      <c r="J145" s="242">
        <f t="shared" si="41"/>
        <v>4950000</v>
      </c>
      <c r="K145" s="446">
        <f t="shared" ref="K145:K208" si="42">J145/1000000</f>
        <v>4.95</v>
      </c>
      <c r="L145" s="402">
        <f t="shared" ref="L145:L208" si="43">I145*K145</f>
        <v>10098</v>
      </c>
    </row>
    <row r="146" spans="2:12" ht="5.25" customHeight="1" thickBot="1" x14ac:dyDescent="0.3">
      <c r="B146" s="13"/>
      <c r="C146" s="14"/>
      <c r="D146" s="14"/>
      <c r="E146" s="14"/>
      <c r="F146" s="14"/>
      <c r="G146" s="14"/>
      <c r="H146" s="404"/>
      <c r="J146" s="242"/>
      <c r="K146" s="446"/>
      <c r="L146" s="402"/>
    </row>
    <row r="147" spans="2:12" ht="15.75" customHeight="1" x14ac:dyDescent="0.25">
      <c r="B147" s="4" t="s">
        <v>2487</v>
      </c>
      <c r="C147" s="5" t="s">
        <v>9</v>
      </c>
      <c r="D147" s="6">
        <v>3380</v>
      </c>
      <c r="E147" s="6">
        <v>1000</v>
      </c>
      <c r="F147" s="7">
        <v>220</v>
      </c>
      <c r="G147" s="8">
        <v>1304.0234350000001</v>
      </c>
      <c r="H147" s="403">
        <v>8270.16</v>
      </c>
      <c r="I147" s="443">
        <v>2027</v>
      </c>
      <c r="J147" s="242">
        <f t="shared" ref="J147:J148" si="44">(D147+20)*(E147+200)</f>
        <v>4080000</v>
      </c>
      <c r="K147" s="446">
        <f t="shared" si="42"/>
        <v>4.08</v>
      </c>
      <c r="L147" s="402">
        <f t="shared" si="43"/>
        <v>8270.16</v>
      </c>
    </row>
    <row r="148" spans="2:12" ht="15.75" customHeight="1" x14ac:dyDescent="0.25">
      <c r="B148" s="4" t="s">
        <v>2488</v>
      </c>
      <c r="C148" s="5" t="s">
        <v>9</v>
      </c>
      <c r="D148" s="6">
        <v>3380</v>
      </c>
      <c r="E148" s="6">
        <v>1000</v>
      </c>
      <c r="F148" s="7">
        <v>220</v>
      </c>
      <c r="G148" s="8">
        <v>1304.0234350000001</v>
      </c>
      <c r="H148" s="403">
        <v>8739.36</v>
      </c>
      <c r="I148" s="443">
        <v>2142</v>
      </c>
      <c r="J148" s="242">
        <f t="shared" si="44"/>
        <v>4080000</v>
      </c>
      <c r="K148" s="446">
        <f t="shared" si="42"/>
        <v>4.08</v>
      </c>
      <c r="L148" s="402">
        <f t="shared" si="43"/>
        <v>8739.36</v>
      </c>
    </row>
    <row r="149" spans="2:12" ht="15.75" customHeight="1" x14ac:dyDescent="0.25">
      <c r="B149" s="4" t="s">
        <v>85</v>
      </c>
      <c r="C149" s="5" t="s">
        <v>9</v>
      </c>
      <c r="D149" s="6">
        <v>3380</v>
      </c>
      <c r="E149" s="6">
        <v>1195</v>
      </c>
      <c r="F149" s="7">
        <v>220</v>
      </c>
      <c r="G149" s="8">
        <v>1304.0234350000001</v>
      </c>
      <c r="H149" s="403">
        <v>7874.4000000000005</v>
      </c>
      <c r="I149" s="443">
        <v>1930</v>
      </c>
      <c r="J149" s="242">
        <f t="shared" ref="J149:J152" si="45">(D149+20)*(E149+5)</f>
        <v>4080000</v>
      </c>
      <c r="K149" s="446">
        <f t="shared" si="42"/>
        <v>4.08</v>
      </c>
      <c r="L149" s="402">
        <f t="shared" si="43"/>
        <v>7874.4000000000005</v>
      </c>
    </row>
    <row r="150" spans="2:12" ht="15.75" customHeight="1" x14ac:dyDescent="0.25">
      <c r="B150" s="4" t="s">
        <v>86</v>
      </c>
      <c r="C150" s="5" t="s">
        <v>9</v>
      </c>
      <c r="D150" s="6">
        <v>3380</v>
      </c>
      <c r="E150" s="6">
        <v>1195</v>
      </c>
      <c r="F150" s="7">
        <v>220</v>
      </c>
      <c r="G150" s="8">
        <v>1304.0234350000001</v>
      </c>
      <c r="H150" s="403">
        <v>8323.2000000000007</v>
      </c>
      <c r="I150" s="443">
        <v>2040</v>
      </c>
      <c r="J150" s="242">
        <f t="shared" si="45"/>
        <v>4080000</v>
      </c>
      <c r="K150" s="446">
        <f t="shared" si="42"/>
        <v>4.08</v>
      </c>
      <c r="L150" s="402">
        <f t="shared" si="43"/>
        <v>8323.2000000000007</v>
      </c>
    </row>
    <row r="151" spans="2:12" ht="15.75" customHeight="1" x14ac:dyDescent="0.25">
      <c r="B151" s="4" t="s">
        <v>87</v>
      </c>
      <c r="C151" s="5" t="s">
        <v>9</v>
      </c>
      <c r="D151" s="6">
        <v>3380</v>
      </c>
      <c r="E151" s="6">
        <v>1495</v>
      </c>
      <c r="F151" s="7">
        <v>220</v>
      </c>
      <c r="G151" s="8">
        <v>1650.8477699999999</v>
      </c>
      <c r="H151" s="403">
        <v>9843</v>
      </c>
      <c r="I151" s="443">
        <v>1930</v>
      </c>
      <c r="J151" s="242">
        <f t="shared" si="45"/>
        <v>5100000</v>
      </c>
      <c r="K151" s="446">
        <f t="shared" si="42"/>
        <v>5.0999999999999996</v>
      </c>
      <c r="L151" s="402">
        <f t="shared" si="43"/>
        <v>9843</v>
      </c>
    </row>
    <row r="152" spans="2:12" ht="15.75" customHeight="1" thickBot="1" x14ac:dyDescent="0.3">
      <c r="B152" s="4" t="s">
        <v>88</v>
      </c>
      <c r="C152" s="5" t="s">
        <v>9</v>
      </c>
      <c r="D152" s="6">
        <v>3380</v>
      </c>
      <c r="E152" s="6">
        <v>1495</v>
      </c>
      <c r="F152" s="7">
        <v>220</v>
      </c>
      <c r="G152" s="8">
        <v>1650.8477699999999</v>
      </c>
      <c r="H152" s="403">
        <v>10404</v>
      </c>
      <c r="I152" s="443">
        <v>2040</v>
      </c>
      <c r="J152" s="242">
        <f t="shared" si="45"/>
        <v>5100000</v>
      </c>
      <c r="K152" s="446">
        <f t="shared" si="42"/>
        <v>5.0999999999999996</v>
      </c>
      <c r="L152" s="402">
        <f t="shared" si="43"/>
        <v>10404</v>
      </c>
    </row>
    <row r="153" spans="2:12" ht="5.25" customHeight="1" thickBot="1" x14ac:dyDescent="0.3">
      <c r="B153" s="13"/>
      <c r="C153" s="14"/>
      <c r="D153" s="14"/>
      <c r="E153" s="14"/>
      <c r="F153" s="14"/>
      <c r="G153" s="14"/>
      <c r="H153" s="404"/>
      <c r="J153" s="242"/>
      <c r="K153" s="446"/>
      <c r="L153" s="402"/>
    </row>
    <row r="154" spans="2:12" ht="15.75" customHeight="1" x14ac:dyDescent="0.25">
      <c r="B154" s="4" t="s">
        <v>2489</v>
      </c>
      <c r="C154" s="5" t="s">
        <v>9</v>
      </c>
      <c r="D154" s="6">
        <v>3480</v>
      </c>
      <c r="E154" s="6">
        <v>1000</v>
      </c>
      <c r="F154" s="7">
        <v>220</v>
      </c>
      <c r="G154" s="8">
        <v>1342.6040099999998</v>
      </c>
      <c r="H154" s="403">
        <v>8513.4</v>
      </c>
      <c r="I154" s="443">
        <v>2027</v>
      </c>
      <c r="J154" s="242">
        <f t="shared" ref="J154:J155" si="46">(D154+20)*(E154+200)</f>
        <v>4200000</v>
      </c>
      <c r="K154" s="446">
        <f t="shared" si="42"/>
        <v>4.2</v>
      </c>
      <c r="L154" s="402">
        <f t="shared" si="43"/>
        <v>8513.4</v>
      </c>
    </row>
    <row r="155" spans="2:12" ht="15.75" customHeight="1" x14ac:dyDescent="0.25">
      <c r="B155" s="4" t="s">
        <v>2490</v>
      </c>
      <c r="C155" s="5" t="s">
        <v>9</v>
      </c>
      <c r="D155" s="6">
        <v>3480</v>
      </c>
      <c r="E155" s="6">
        <v>1000</v>
      </c>
      <c r="F155" s="7">
        <v>220</v>
      </c>
      <c r="G155" s="8">
        <v>1342.6040099999998</v>
      </c>
      <c r="H155" s="403">
        <v>8996.4</v>
      </c>
      <c r="I155" s="443">
        <v>2142</v>
      </c>
      <c r="J155" s="242">
        <f t="shared" si="46"/>
        <v>4200000</v>
      </c>
      <c r="K155" s="446">
        <f t="shared" si="42"/>
        <v>4.2</v>
      </c>
      <c r="L155" s="402">
        <f t="shared" si="43"/>
        <v>8996.4</v>
      </c>
    </row>
    <row r="156" spans="2:12" ht="15.75" customHeight="1" x14ac:dyDescent="0.25">
      <c r="B156" s="4" t="s">
        <v>89</v>
      </c>
      <c r="C156" s="5" t="s">
        <v>9</v>
      </c>
      <c r="D156" s="6">
        <v>3480</v>
      </c>
      <c r="E156" s="6">
        <v>1195</v>
      </c>
      <c r="F156" s="7">
        <v>220</v>
      </c>
      <c r="G156" s="8">
        <v>1342.6040099999998</v>
      </c>
      <c r="H156" s="403">
        <v>8106</v>
      </c>
      <c r="I156" s="443">
        <v>1930</v>
      </c>
      <c r="J156" s="242">
        <f t="shared" ref="J156:J159" si="47">(D156+20)*(E156+5)</f>
        <v>4200000</v>
      </c>
      <c r="K156" s="446">
        <f t="shared" si="42"/>
        <v>4.2</v>
      </c>
      <c r="L156" s="402">
        <f t="shared" si="43"/>
        <v>8106</v>
      </c>
    </row>
    <row r="157" spans="2:12" ht="15.75" customHeight="1" x14ac:dyDescent="0.25">
      <c r="B157" s="4" t="s">
        <v>90</v>
      </c>
      <c r="C157" s="5" t="s">
        <v>9</v>
      </c>
      <c r="D157" s="6">
        <v>3480</v>
      </c>
      <c r="E157" s="6">
        <v>1195</v>
      </c>
      <c r="F157" s="7">
        <v>220</v>
      </c>
      <c r="G157" s="8">
        <v>1342.6040099999998</v>
      </c>
      <c r="H157" s="403">
        <v>8568</v>
      </c>
      <c r="I157" s="443">
        <v>2040</v>
      </c>
      <c r="J157" s="242">
        <f t="shared" si="47"/>
        <v>4200000</v>
      </c>
      <c r="K157" s="446">
        <f t="shared" si="42"/>
        <v>4.2</v>
      </c>
      <c r="L157" s="402">
        <f t="shared" si="43"/>
        <v>8568</v>
      </c>
    </row>
    <row r="158" spans="2:12" ht="15.75" customHeight="1" x14ac:dyDescent="0.25">
      <c r="B158" s="4" t="s">
        <v>91</v>
      </c>
      <c r="C158" s="5" t="s">
        <v>9</v>
      </c>
      <c r="D158" s="6">
        <v>3480</v>
      </c>
      <c r="E158" s="6">
        <v>1495</v>
      </c>
      <c r="F158" s="7">
        <v>220</v>
      </c>
      <c r="G158" s="8">
        <v>1699.6894200000002</v>
      </c>
      <c r="H158" s="403">
        <v>10132.5</v>
      </c>
      <c r="I158" s="443">
        <v>1930</v>
      </c>
      <c r="J158" s="242">
        <f t="shared" si="47"/>
        <v>5250000</v>
      </c>
      <c r="K158" s="446">
        <f t="shared" si="42"/>
        <v>5.25</v>
      </c>
      <c r="L158" s="402">
        <f t="shared" si="43"/>
        <v>10132.5</v>
      </c>
    </row>
    <row r="159" spans="2:12" ht="15.75" customHeight="1" thickBot="1" x14ac:dyDescent="0.3">
      <c r="B159" s="4" t="s">
        <v>92</v>
      </c>
      <c r="C159" s="5" t="s">
        <v>9</v>
      </c>
      <c r="D159" s="6">
        <v>3480</v>
      </c>
      <c r="E159" s="6">
        <v>1495</v>
      </c>
      <c r="F159" s="7">
        <v>220</v>
      </c>
      <c r="G159" s="8">
        <v>1699.6894200000002</v>
      </c>
      <c r="H159" s="403">
        <v>10710</v>
      </c>
      <c r="I159" s="443">
        <v>2040</v>
      </c>
      <c r="J159" s="242">
        <f t="shared" si="47"/>
        <v>5250000</v>
      </c>
      <c r="K159" s="446">
        <f t="shared" si="42"/>
        <v>5.25</v>
      </c>
      <c r="L159" s="402">
        <f t="shared" si="43"/>
        <v>10710</v>
      </c>
    </row>
    <row r="160" spans="2:12" ht="5.25" customHeight="1" thickBot="1" x14ac:dyDescent="0.3">
      <c r="B160" s="13"/>
      <c r="C160" s="14"/>
      <c r="D160" s="14"/>
      <c r="E160" s="14"/>
      <c r="F160" s="14"/>
      <c r="G160" s="14"/>
      <c r="H160" s="404"/>
      <c r="J160" s="242"/>
      <c r="K160" s="446"/>
      <c r="L160" s="402"/>
    </row>
    <row r="161" spans="2:12" ht="15.75" customHeight="1" x14ac:dyDescent="0.25">
      <c r="B161" s="4" t="s">
        <v>2491</v>
      </c>
      <c r="C161" s="5" t="s">
        <v>9</v>
      </c>
      <c r="D161" s="6">
        <v>3580</v>
      </c>
      <c r="E161" s="6">
        <v>1000</v>
      </c>
      <c r="F161" s="7">
        <v>220</v>
      </c>
      <c r="G161" s="8">
        <v>1381.1845850000002</v>
      </c>
      <c r="H161" s="403">
        <v>8756.6400000000012</v>
      </c>
      <c r="I161" s="443">
        <v>2027</v>
      </c>
      <c r="J161" s="242">
        <f t="shared" ref="J161:J162" si="48">(D161+20)*(E161+200)</f>
        <v>4320000</v>
      </c>
      <c r="K161" s="446">
        <f t="shared" si="42"/>
        <v>4.32</v>
      </c>
      <c r="L161" s="402">
        <f t="shared" si="43"/>
        <v>8756.6400000000012</v>
      </c>
    </row>
    <row r="162" spans="2:12" ht="15.75" customHeight="1" x14ac:dyDescent="0.25">
      <c r="B162" s="4" t="s">
        <v>2492</v>
      </c>
      <c r="C162" s="5" t="s">
        <v>9</v>
      </c>
      <c r="D162" s="6">
        <v>3580</v>
      </c>
      <c r="E162" s="6">
        <v>1000</v>
      </c>
      <c r="F162" s="7">
        <v>220</v>
      </c>
      <c r="G162" s="8">
        <v>1381.1845850000002</v>
      </c>
      <c r="H162" s="403">
        <v>9253.44</v>
      </c>
      <c r="I162" s="443">
        <v>2142</v>
      </c>
      <c r="J162" s="242">
        <f t="shared" si="48"/>
        <v>4320000</v>
      </c>
      <c r="K162" s="446">
        <f t="shared" si="42"/>
        <v>4.32</v>
      </c>
      <c r="L162" s="402">
        <f t="shared" si="43"/>
        <v>9253.44</v>
      </c>
    </row>
    <row r="163" spans="2:12" ht="15.75" customHeight="1" x14ac:dyDescent="0.25">
      <c r="B163" s="4" t="s">
        <v>93</v>
      </c>
      <c r="C163" s="5" t="s">
        <v>9</v>
      </c>
      <c r="D163" s="6">
        <v>3580</v>
      </c>
      <c r="E163" s="6">
        <v>1195</v>
      </c>
      <c r="F163" s="7">
        <v>220</v>
      </c>
      <c r="G163" s="8">
        <v>1381.1845850000002</v>
      </c>
      <c r="H163" s="403">
        <v>8337.6</v>
      </c>
      <c r="I163" s="443">
        <v>1930</v>
      </c>
      <c r="J163" s="242">
        <f t="shared" ref="J163:J166" si="49">(D163+20)*(E163+5)</f>
        <v>4320000</v>
      </c>
      <c r="K163" s="446">
        <f t="shared" si="42"/>
        <v>4.32</v>
      </c>
      <c r="L163" s="402">
        <f t="shared" si="43"/>
        <v>8337.6</v>
      </c>
    </row>
    <row r="164" spans="2:12" ht="15.75" customHeight="1" x14ac:dyDescent="0.25">
      <c r="B164" s="4" t="s">
        <v>94</v>
      </c>
      <c r="C164" s="5" t="s">
        <v>9</v>
      </c>
      <c r="D164" s="6">
        <v>3580</v>
      </c>
      <c r="E164" s="6">
        <v>1195</v>
      </c>
      <c r="F164" s="7">
        <v>220</v>
      </c>
      <c r="G164" s="8">
        <v>1381.1845850000002</v>
      </c>
      <c r="H164" s="403">
        <v>8812.8000000000011</v>
      </c>
      <c r="I164" s="443">
        <v>2040</v>
      </c>
      <c r="J164" s="242">
        <f t="shared" si="49"/>
        <v>4320000</v>
      </c>
      <c r="K164" s="446">
        <f t="shared" si="42"/>
        <v>4.32</v>
      </c>
      <c r="L164" s="402">
        <f t="shared" si="43"/>
        <v>8812.8000000000011</v>
      </c>
    </row>
    <row r="165" spans="2:12" ht="15.75" customHeight="1" x14ac:dyDescent="0.25">
      <c r="B165" s="4" t="s">
        <v>95</v>
      </c>
      <c r="C165" s="5" t="s">
        <v>9</v>
      </c>
      <c r="D165" s="6">
        <v>3580</v>
      </c>
      <c r="E165" s="6">
        <v>1495</v>
      </c>
      <c r="F165" s="7">
        <v>220</v>
      </c>
      <c r="G165" s="8">
        <v>1748.5310699999998</v>
      </c>
      <c r="H165" s="403">
        <v>10422</v>
      </c>
      <c r="I165" s="443">
        <v>1930</v>
      </c>
      <c r="J165" s="242">
        <f t="shared" si="49"/>
        <v>5400000</v>
      </c>
      <c r="K165" s="446">
        <f t="shared" si="42"/>
        <v>5.4</v>
      </c>
      <c r="L165" s="402">
        <f t="shared" si="43"/>
        <v>10422</v>
      </c>
    </row>
    <row r="166" spans="2:12" ht="15.75" customHeight="1" thickBot="1" x14ac:dyDescent="0.3">
      <c r="B166" s="4" t="s">
        <v>96</v>
      </c>
      <c r="C166" s="5" t="s">
        <v>9</v>
      </c>
      <c r="D166" s="6">
        <v>3580</v>
      </c>
      <c r="E166" s="6">
        <v>1495</v>
      </c>
      <c r="F166" s="7">
        <v>220</v>
      </c>
      <c r="G166" s="8">
        <v>1748.5310699999998</v>
      </c>
      <c r="H166" s="403">
        <v>11016</v>
      </c>
      <c r="I166" s="443">
        <v>2040</v>
      </c>
      <c r="J166" s="242">
        <f t="shared" si="49"/>
        <v>5400000</v>
      </c>
      <c r="K166" s="446">
        <f t="shared" si="42"/>
        <v>5.4</v>
      </c>
      <c r="L166" s="402">
        <f t="shared" si="43"/>
        <v>11016</v>
      </c>
    </row>
    <row r="167" spans="2:12" ht="5.25" customHeight="1" thickBot="1" x14ac:dyDescent="0.3">
      <c r="B167" s="13"/>
      <c r="C167" s="14"/>
      <c r="D167" s="14"/>
      <c r="E167" s="14"/>
      <c r="F167" s="14"/>
      <c r="G167" s="14"/>
      <c r="H167" s="404"/>
      <c r="J167" s="242"/>
      <c r="K167" s="446"/>
      <c r="L167" s="402"/>
    </row>
    <row r="168" spans="2:12" ht="15.75" customHeight="1" x14ac:dyDescent="0.25">
      <c r="B168" s="4" t="s">
        <v>2493</v>
      </c>
      <c r="C168" s="5" t="s">
        <v>9</v>
      </c>
      <c r="D168" s="6">
        <v>3680</v>
      </c>
      <c r="E168" s="6">
        <v>1000</v>
      </c>
      <c r="F168" s="7">
        <v>220</v>
      </c>
      <c r="G168" s="8">
        <v>1419.7651599999999</v>
      </c>
      <c r="H168" s="403">
        <v>8999.880000000001</v>
      </c>
      <c r="I168" s="443">
        <v>2027</v>
      </c>
      <c r="J168" s="242">
        <f t="shared" ref="J168:J169" si="50">(D168+20)*(E168+200)</f>
        <v>4440000</v>
      </c>
      <c r="K168" s="446">
        <f t="shared" si="42"/>
        <v>4.4400000000000004</v>
      </c>
      <c r="L168" s="402">
        <f t="shared" si="43"/>
        <v>8999.880000000001</v>
      </c>
    </row>
    <row r="169" spans="2:12" ht="15.75" customHeight="1" x14ac:dyDescent="0.25">
      <c r="B169" s="4" t="s">
        <v>2494</v>
      </c>
      <c r="C169" s="5" t="s">
        <v>9</v>
      </c>
      <c r="D169" s="6">
        <v>3680</v>
      </c>
      <c r="E169" s="6">
        <v>1000</v>
      </c>
      <c r="F169" s="7">
        <v>220</v>
      </c>
      <c r="G169" s="8">
        <v>1419.7651599999999</v>
      </c>
      <c r="H169" s="403">
        <v>9510.4800000000014</v>
      </c>
      <c r="I169" s="443">
        <v>2142</v>
      </c>
      <c r="J169" s="242">
        <f t="shared" si="50"/>
        <v>4440000</v>
      </c>
      <c r="K169" s="446">
        <f t="shared" si="42"/>
        <v>4.4400000000000004</v>
      </c>
      <c r="L169" s="402">
        <f t="shared" si="43"/>
        <v>9510.4800000000014</v>
      </c>
    </row>
    <row r="170" spans="2:12" ht="15.75" customHeight="1" x14ac:dyDescent="0.25">
      <c r="B170" s="4" t="s">
        <v>97</v>
      </c>
      <c r="C170" s="5" t="s">
        <v>9</v>
      </c>
      <c r="D170" s="6">
        <v>3680</v>
      </c>
      <c r="E170" s="6">
        <v>1195</v>
      </c>
      <c r="F170" s="7">
        <v>220</v>
      </c>
      <c r="G170" s="8">
        <v>1419.7651599999999</v>
      </c>
      <c r="H170" s="403">
        <v>8569.2000000000007</v>
      </c>
      <c r="I170" s="443">
        <v>1930</v>
      </c>
      <c r="J170" s="242">
        <f t="shared" ref="J170:J173" si="51">(D170+20)*(E170+5)</f>
        <v>4440000</v>
      </c>
      <c r="K170" s="446">
        <f t="shared" si="42"/>
        <v>4.4400000000000004</v>
      </c>
      <c r="L170" s="402">
        <f t="shared" si="43"/>
        <v>8569.2000000000007</v>
      </c>
    </row>
    <row r="171" spans="2:12" ht="15.75" customHeight="1" x14ac:dyDescent="0.25">
      <c r="B171" s="4" t="s">
        <v>98</v>
      </c>
      <c r="C171" s="5" t="s">
        <v>9</v>
      </c>
      <c r="D171" s="6">
        <v>3680</v>
      </c>
      <c r="E171" s="6">
        <v>1195</v>
      </c>
      <c r="F171" s="7">
        <v>220</v>
      </c>
      <c r="G171" s="8">
        <v>1419.7651599999999</v>
      </c>
      <c r="H171" s="403">
        <v>9057.6</v>
      </c>
      <c r="I171" s="443">
        <v>2040</v>
      </c>
      <c r="J171" s="242">
        <f t="shared" si="51"/>
        <v>4440000</v>
      </c>
      <c r="K171" s="446">
        <f t="shared" si="42"/>
        <v>4.4400000000000004</v>
      </c>
      <c r="L171" s="402">
        <f t="shared" si="43"/>
        <v>9057.6</v>
      </c>
    </row>
    <row r="172" spans="2:12" ht="15.75" customHeight="1" x14ac:dyDescent="0.25">
      <c r="B172" s="4" t="s">
        <v>99</v>
      </c>
      <c r="C172" s="5" t="s">
        <v>9</v>
      </c>
      <c r="D172" s="6">
        <v>3680</v>
      </c>
      <c r="E172" s="6">
        <v>1495</v>
      </c>
      <c r="F172" s="7">
        <v>220</v>
      </c>
      <c r="G172" s="8">
        <v>1797.3727200000001</v>
      </c>
      <c r="H172" s="403">
        <v>10711.5</v>
      </c>
      <c r="I172" s="443">
        <v>1930</v>
      </c>
      <c r="J172" s="242">
        <f t="shared" si="51"/>
        <v>5550000</v>
      </c>
      <c r="K172" s="446">
        <f t="shared" si="42"/>
        <v>5.55</v>
      </c>
      <c r="L172" s="402">
        <f t="shared" si="43"/>
        <v>10711.5</v>
      </c>
    </row>
    <row r="173" spans="2:12" ht="15.75" customHeight="1" thickBot="1" x14ac:dyDescent="0.3">
      <c r="B173" s="4" t="s">
        <v>100</v>
      </c>
      <c r="C173" s="5" t="s">
        <v>9</v>
      </c>
      <c r="D173" s="6">
        <v>3680</v>
      </c>
      <c r="E173" s="6">
        <v>1495</v>
      </c>
      <c r="F173" s="7">
        <v>220</v>
      </c>
      <c r="G173" s="8">
        <v>1797.3727200000001</v>
      </c>
      <c r="H173" s="403">
        <v>11322</v>
      </c>
      <c r="I173" s="443">
        <v>2040</v>
      </c>
      <c r="J173" s="242">
        <f t="shared" si="51"/>
        <v>5550000</v>
      </c>
      <c r="K173" s="446">
        <f t="shared" si="42"/>
        <v>5.55</v>
      </c>
      <c r="L173" s="402">
        <f t="shared" si="43"/>
        <v>11322</v>
      </c>
    </row>
    <row r="174" spans="2:12" ht="5.25" customHeight="1" thickBot="1" x14ac:dyDescent="0.3">
      <c r="B174" s="13"/>
      <c r="C174" s="14"/>
      <c r="D174" s="14"/>
      <c r="E174" s="14"/>
      <c r="F174" s="14"/>
      <c r="G174" s="14"/>
      <c r="H174" s="404"/>
      <c r="J174" s="242"/>
      <c r="K174" s="446"/>
      <c r="L174" s="402"/>
    </row>
    <row r="175" spans="2:12" ht="15.75" customHeight="1" x14ac:dyDescent="0.25">
      <c r="B175" s="4" t="s">
        <v>2495</v>
      </c>
      <c r="C175" s="5" t="s">
        <v>9</v>
      </c>
      <c r="D175" s="6">
        <v>3780</v>
      </c>
      <c r="E175" s="6">
        <v>1000</v>
      </c>
      <c r="F175" s="7">
        <v>220</v>
      </c>
      <c r="G175" s="8">
        <v>1458.3457350000001</v>
      </c>
      <c r="H175" s="403">
        <v>9243.119999999999</v>
      </c>
      <c r="I175" s="443">
        <v>2027</v>
      </c>
      <c r="J175" s="242">
        <f t="shared" ref="J175:J176" si="52">(D175+20)*(E175+200)</f>
        <v>4560000</v>
      </c>
      <c r="K175" s="446">
        <f t="shared" si="42"/>
        <v>4.5599999999999996</v>
      </c>
      <c r="L175" s="402">
        <f t="shared" si="43"/>
        <v>9243.119999999999</v>
      </c>
    </row>
    <row r="176" spans="2:12" ht="15.75" customHeight="1" x14ac:dyDescent="0.25">
      <c r="B176" s="4" t="s">
        <v>2496</v>
      </c>
      <c r="C176" s="5" t="s">
        <v>9</v>
      </c>
      <c r="D176" s="6">
        <v>3780</v>
      </c>
      <c r="E176" s="6">
        <v>1000</v>
      </c>
      <c r="F176" s="7">
        <v>220</v>
      </c>
      <c r="G176" s="8">
        <v>1458.3457350000001</v>
      </c>
      <c r="H176" s="403">
        <v>9767.5199999999986</v>
      </c>
      <c r="I176" s="443">
        <v>2142</v>
      </c>
      <c r="J176" s="242">
        <f t="shared" si="52"/>
        <v>4560000</v>
      </c>
      <c r="K176" s="446">
        <f t="shared" si="42"/>
        <v>4.5599999999999996</v>
      </c>
      <c r="L176" s="402">
        <f t="shared" si="43"/>
        <v>9767.5199999999986</v>
      </c>
    </row>
    <row r="177" spans="2:12" ht="15.75" customHeight="1" x14ac:dyDescent="0.25">
      <c r="B177" s="4" t="s">
        <v>101</v>
      </c>
      <c r="C177" s="5" t="s">
        <v>9</v>
      </c>
      <c r="D177" s="6">
        <v>3780</v>
      </c>
      <c r="E177" s="6">
        <v>1195</v>
      </c>
      <c r="F177" s="7">
        <v>220</v>
      </c>
      <c r="G177" s="8">
        <v>1458.3457350000001</v>
      </c>
      <c r="H177" s="403">
        <v>8800.7999999999993</v>
      </c>
      <c r="I177" s="443">
        <v>1930</v>
      </c>
      <c r="J177" s="242">
        <f t="shared" ref="J177:J180" si="53">(D177+20)*(E177+5)</f>
        <v>4560000</v>
      </c>
      <c r="K177" s="446">
        <f t="shared" si="42"/>
        <v>4.5599999999999996</v>
      </c>
      <c r="L177" s="402">
        <f t="shared" si="43"/>
        <v>8800.7999999999993</v>
      </c>
    </row>
    <row r="178" spans="2:12" ht="15.75" customHeight="1" x14ac:dyDescent="0.25">
      <c r="B178" s="4" t="s">
        <v>102</v>
      </c>
      <c r="C178" s="5" t="s">
        <v>9</v>
      </c>
      <c r="D178" s="6">
        <v>3780</v>
      </c>
      <c r="E178" s="6">
        <v>1195</v>
      </c>
      <c r="F178" s="7">
        <v>220</v>
      </c>
      <c r="G178" s="8">
        <v>1458.3457350000001</v>
      </c>
      <c r="H178" s="403">
        <v>9302.4</v>
      </c>
      <c r="I178" s="443">
        <v>2040</v>
      </c>
      <c r="J178" s="242">
        <f t="shared" si="53"/>
        <v>4560000</v>
      </c>
      <c r="K178" s="446">
        <f t="shared" si="42"/>
        <v>4.5599999999999996</v>
      </c>
      <c r="L178" s="402">
        <f t="shared" si="43"/>
        <v>9302.4</v>
      </c>
    </row>
    <row r="179" spans="2:12" ht="15.75" customHeight="1" x14ac:dyDescent="0.25">
      <c r="B179" s="4" t="s">
        <v>103</v>
      </c>
      <c r="C179" s="5" t="s">
        <v>9</v>
      </c>
      <c r="D179" s="6">
        <v>3780</v>
      </c>
      <c r="E179" s="6">
        <v>1495</v>
      </c>
      <c r="F179" s="7">
        <v>220</v>
      </c>
      <c r="G179" s="8">
        <v>1846.2143700000004</v>
      </c>
      <c r="H179" s="403">
        <v>11001</v>
      </c>
      <c r="I179" s="443">
        <v>1930</v>
      </c>
      <c r="J179" s="242">
        <f t="shared" si="53"/>
        <v>5700000</v>
      </c>
      <c r="K179" s="446">
        <f t="shared" si="42"/>
        <v>5.7</v>
      </c>
      <c r="L179" s="402">
        <f t="shared" si="43"/>
        <v>11001</v>
      </c>
    </row>
    <row r="180" spans="2:12" ht="15.75" customHeight="1" thickBot="1" x14ac:dyDescent="0.3">
      <c r="B180" s="4" t="s">
        <v>104</v>
      </c>
      <c r="C180" s="5" t="s">
        <v>9</v>
      </c>
      <c r="D180" s="6">
        <v>3780</v>
      </c>
      <c r="E180" s="6">
        <v>1495</v>
      </c>
      <c r="F180" s="7">
        <v>220</v>
      </c>
      <c r="G180" s="8">
        <v>1846.2143700000004</v>
      </c>
      <c r="H180" s="403">
        <v>11628</v>
      </c>
      <c r="I180" s="443">
        <v>2040</v>
      </c>
      <c r="J180" s="242">
        <f t="shared" si="53"/>
        <v>5700000</v>
      </c>
      <c r="K180" s="446">
        <f t="shared" si="42"/>
        <v>5.7</v>
      </c>
      <c r="L180" s="402">
        <f t="shared" si="43"/>
        <v>11628</v>
      </c>
    </row>
    <row r="181" spans="2:12" ht="5.25" customHeight="1" thickBot="1" x14ac:dyDescent="0.3">
      <c r="B181" s="13"/>
      <c r="C181" s="14"/>
      <c r="D181" s="14"/>
      <c r="E181" s="14"/>
      <c r="F181" s="14"/>
      <c r="G181" s="14"/>
      <c r="H181" s="404"/>
      <c r="J181" s="242"/>
      <c r="K181" s="446"/>
      <c r="L181" s="402"/>
    </row>
    <row r="182" spans="2:12" ht="15.75" customHeight="1" x14ac:dyDescent="0.25">
      <c r="B182" s="4" t="s">
        <v>2497</v>
      </c>
      <c r="C182" s="5" t="s">
        <v>9</v>
      </c>
      <c r="D182" s="6">
        <v>3880</v>
      </c>
      <c r="E182" s="6">
        <v>1000</v>
      </c>
      <c r="F182" s="7">
        <v>220</v>
      </c>
      <c r="G182" s="8">
        <v>1496.9263100000003</v>
      </c>
      <c r="H182" s="403">
        <v>9486.3599999999988</v>
      </c>
      <c r="I182" s="443">
        <v>2027</v>
      </c>
      <c r="J182" s="242">
        <f t="shared" ref="J182:J183" si="54">(D182+20)*(E182+200)</f>
        <v>4680000</v>
      </c>
      <c r="K182" s="446">
        <f t="shared" si="42"/>
        <v>4.68</v>
      </c>
      <c r="L182" s="402">
        <f t="shared" si="43"/>
        <v>9486.3599999999988</v>
      </c>
    </row>
    <row r="183" spans="2:12" ht="15.75" customHeight="1" x14ac:dyDescent="0.25">
      <c r="B183" s="4" t="s">
        <v>2498</v>
      </c>
      <c r="C183" s="5" t="s">
        <v>9</v>
      </c>
      <c r="D183" s="6">
        <v>3880</v>
      </c>
      <c r="E183" s="6">
        <v>1000</v>
      </c>
      <c r="F183" s="7">
        <v>220</v>
      </c>
      <c r="G183" s="8">
        <v>1496.9263100000003</v>
      </c>
      <c r="H183" s="403">
        <v>10024.56</v>
      </c>
      <c r="I183" s="443">
        <v>2142</v>
      </c>
      <c r="J183" s="242">
        <f t="shared" si="54"/>
        <v>4680000</v>
      </c>
      <c r="K183" s="446">
        <f t="shared" si="42"/>
        <v>4.68</v>
      </c>
      <c r="L183" s="402">
        <f t="shared" si="43"/>
        <v>10024.56</v>
      </c>
    </row>
    <row r="184" spans="2:12" ht="15.75" customHeight="1" x14ac:dyDescent="0.25">
      <c r="B184" s="4" t="s">
        <v>105</v>
      </c>
      <c r="C184" s="5" t="s">
        <v>9</v>
      </c>
      <c r="D184" s="6">
        <v>3880</v>
      </c>
      <c r="E184" s="6">
        <v>1195</v>
      </c>
      <c r="F184" s="7">
        <v>220</v>
      </c>
      <c r="G184" s="8">
        <v>1496.9263100000003</v>
      </c>
      <c r="H184" s="403">
        <v>9032.4</v>
      </c>
      <c r="I184" s="443">
        <v>1930</v>
      </c>
      <c r="J184" s="242">
        <f t="shared" ref="J184:J187" si="55">(D184+20)*(E184+5)</f>
        <v>4680000</v>
      </c>
      <c r="K184" s="446">
        <f t="shared" si="42"/>
        <v>4.68</v>
      </c>
      <c r="L184" s="402">
        <f t="shared" si="43"/>
        <v>9032.4</v>
      </c>
    </row>
    <row r="185" spans="2:12" ht="15.75" customHeight="1" x14ac:dyDescent="0.25">
      <c r="B185" s="4" t="s">
        <v>106</v>
      </c>
      <c r="C185" s="5" t="s">
        <v>9</v>
      </c>
      <c r="D185" s="6">
        <v>3880</v>
      </c>
      <c r="E185" s="6">
        <v>1195</v>
      </c>
      <c r="F185" s="7">
        <v>220</v>
      </c>
      <c r="G185" s="8">
        <v>1496.9263100000003</v>
      </c>
      <c r="H185" s="403">
        <v>9547.1999999999989</v>
      </c>
      <c r="I185" s="443">
        <v>2040</v>
      </c>
      <c r="J185" s="242">
        <f t="shared" si="55"/>
        <v>4680000</v>
      </c>
      <c r="K185" s="446">
        <f t="shared" si="42"/>
        <v>4.68</v>
      </c>
      <c r="L185" s="402">
        <f t="shared" si="43"/>
        <v>9547.1999999999989</v>
      </c>
    </row>
    <row r="186" spans="2:12" ht="15.75" customHeight="1" x14ac:dyDescent="0.25">
      <c r="B186" s="4" t="s">
        <v>107</v>
      </c>
      <c r="C186" s="5" t="s">
        <v>9</v>
      </c>
      <c r="D186" s="6">
        <v>3880</v>
      </c>
      <c r="E186" s="6">
        <v>1495</v>
      </c>
      <c r="F186" s="7">
        <v>220</v>
      </c>
      <c r="G186" s="8">
        <v>1895.05602</v>
      </c>
      <c r="H186" s="403">
        <v>11290.5</v>
      </c>
      <c r="I186" s="443">
        <v>1930</v>
      </c>
      <c r="J186" s="242">
        <f t="shared" si="55"/>
        <v>5850000</v>
      </c>
      <c r="K186" s="446">
        <f t="shared" si="42"/>
        <v>5.85</v>
      </c>
      <c r="L186" s="402">
        <f t="shared" si="43"/>
        <v>11290.5</v>
      </c>
    </row>
    <row r="187" spans="2:12" ht="15.75" customHeight="1" thickBot="1" x14ac:dyDescent="0.3">
      <c r="B187" s="4" t="s">
        <v>108</v>
      </c>
      <c r="C187" s="5" t="s">
        <v>9</v>
      </c>
      <c r="D187" s="6">
        <v>3880</v>
      </c>
      <c r="E187" s="6">
        <v>1495</v>
      </c>
      <c r="F187" s="7">
        <v>220</v>
      </c>
      <c r="G187" s="8">
        <v>1895.05602</v>
      </c>
      <c r="H187" s="403">
        <v>11934</v>
      </c>
      <c r="I187" s="443">
        <v>2040</v>
      </c>
      <c r="J187" s="242">
        <f t="shared" si="55"/>
        <v>5850000</v>
      </c>
      <c r="K187" s="446">
        <f t="shared" si="42"/>
        <v>5.85</v>
      </c>
      <c r="L187" s="402">
        <f t="shared" si="43"/>
        <v>11934</v>
      </c>
    </row>
    <row r="188" spans="2:12" ht="5.25" customHeight="1" thickBot="1" x14ac:dyDescent="0.3">
      <c r="B188" s="13"/>
      <c r="C188" s="14"/>
      <c r="D188" s="14"/>
      <c r="E188" s="14"/>
      <c r="F188" s="14"/>
      <c r="G188" s="14"/>
      <c r="H188" s="404"/>
      <c r="J188" s="242"/>
      <c r="K188" s="446"/>
      <c r="L188" s="402"/>
    </row>
    <row r="189" spans="2:12" ht="15.75" customHeight="1" x14ac:dyDescent="0.25">
      <c r="B189" s="4" t="s">
        <v>2499</v>
      </c>
      <c r="C189" s="5" t="s">
        <v>9</v>
      </c>
      <c r="D189" s="6">
        <v>3980</v>
      </c>
      <c r="E189" s="6">
        <v>1000</v>
      </c>
      <c r="F189" s="7">
        <v>220</v>
      </c>
      <c r="G189" s="8">
        <v>1535.506885</v>
      </c>
      <c r="H189" s="403">
        <v>9729.6</v>
      </c>
      <c r="I189" s="443">
        <v>2027</v>
      </c>
      <c r="J189" s="242">
        <f t="shared" ref="J189:J190" si="56">(D189+20)*(E189+200)</f>
        <v>4800000</v>
      </c>
      <c r="K189" s="446">
        <f t="shared" si="42"/>
        <v>4.8</v>
      </c>
      <c r="L189" s="402">
        <f t="shared" si="43"/>
        <v>9729.6</v>
      </c>
    </row>
    <row r="190" spans="2:12" ht="15.75" customHeight="1" x14ac:dyDescent="0.25">
      <c r="B190" s="4" t="s">
        <v>2500</v>
      </c>
      <c r="C190" s="5" t="s">
        <v>9</v>
      </c>
      <c r="D190" s="6">
        <v>3980</v>
      </c>
      <c r="E190" s="6">
        <v>1000</v>
      </c>
      <c r="F190" s="7">
        <v>220</v>
      </c>
      <c r="G190" s="8">
        <v>1535.506885</v>
      </c>
      <c r="H190" s="403">
        <v>10281.6</v>
      </c>
      <c r="I190" s="443">
        <v>2142</v>
      </c>
      <c r="J190" s="242">
        <f t="shared" si="56"/>
        <v>4800000</v>
      </c>
      <c r="K190" s="446">
        <f t="shared" si="42"/>
        <v>4.8</v>
      </c>
      <c r="L190" s="402">
        <f t="shared" si="43"/>
        <v>10281.6</v>
      </c>
    </row>
    <row r="191" spans="2:12" ht="15.75" customHeight="1" x14ac:dyDescent="0.25">
      <c r="B191" s="4" t="s">
        <v>109</v>
      </c>
      <c r="C191" s="5" t="s">
        <v>9</v>
      </c>
      <c r="D191" s="6">
        <v>3980</v>
      </c>
      <c r="E191" s="6">
        <v>1195</v>
      </c>
      <c r="F191" s="7">
        <v>220</v>
      </c>
      <c r="G191" s="8">
        <v>1535.506885</v>
      </c>
      <c r="H191" s="403">
        <v>9264</v>
      </c>
      <c r="I191" s="443">
        <v>1930</v>
      </c>
      <c r="J191" s="242">
        <f t="shared" ref="J191:J194" si="57">(D191+20)*(E191+5)</f>
        <v>4800000</v>
      </c>
      <c r="K191" s="446">
        <f t="shared" si="42"/>
        <v>4.8</v>
      </c>
      <c r="L191" s="402">
        <f t="shared" si="43"/>
        <v>9264</v>
      </c>
    </row>
    <row r="192" spans="2:12" ht="15.75" customHeight="1" x14ac:dyDescent="0.25">
      <c r="B192" s="4" t="s">
        <v>110</v>
      </c>
      <c r="C192" s="5" t="s">
        <v>9</v>
      </c>
      <c r="D192" s="6">
        <v>3980</v>
      </c>
      <c r="E192" s="6">
        <v>1195</v>
      </c>
      <c r="F192" s="7">
        <v>220</v>
      </c>
      <c r="G192" s="8">
        <v>1535.506885</v>
      </c>
      <c r="H192" s="403">
        <v>9792</v>
      </c>
      <c r="I192" s="443">
        <v>2040</v>
      </c>
      <c r="J192" s="242">
        <f t="shared" si="57"/>
        <v>4800000</v>
      </c>
      <c r="K192" s="446">
        <f t="shared" si="42"/>
        <v>4.8</v>
      </c>
      <c r="L192" s="402">
        <f t="shared" si="43"/>
        <v>9792</v>
      </c>
    </row>
    <row r="193" spans="2:12" ht="15.75" customHeight="1" x14ac:dyDescent="0.25">
      <c r="B193" s="4" t="s">
        <v>111</v>
      </c>
      <c r="C193" s="5" t="s">
        <v>9</v>
      </c>
      <c r="D193" s="6">
        <v>3980</v>
      </c>
      <c r="E193" s="6">
        <v>1495</v>
      </c>
      <c r="F193" s="7">
        <v>220</v>
      </c>
      <c r="G193" s="8">
        <v>1943.8976700000003</v>
      </c>
      <c r="H193" s="403">
        <v>11580</v>
      </c>
      <c r="I193" s="443">
        <v>1930</v>
      </c>
      <c r="J193" s="242">
        <f t="shared" si="57"/>
        <v>6000000</v>
      </c>
      <c r="K193" s="446">
        <f t="shared" si="42"/>
        <v>6</v>
      </c>
      <c r="L193" s="402">
        <f t="shared" si="43"/>
        <v>11580</v>
      </c>
    </row>
    <row r="194" spans="2:12" ht="15.75" customHeight="1" thickBot="1" x14ac:dyDescent="0.3">
      <c r="B194" s="4" t="s">
        <v>112</v>
      </c>
      <c r="C194" s="5" t="s">
        <v>9</v>
      </c>
      <c r="D194" s="6">
        <v>3980</v>
      </c>
      <c r="E194" s="6">
        <v>1495</v>
      </c>
      <c r="F194" s="7">
        <v>220</v>
      </c>
      <c r="G194" s="8">
        <v>1943.8976700000003</v>
      </c>
      <c r="H194" s="403">
        <v>12240</v>
      </c>
      <c r="I194" s="443">
        <v>2040</v>
      </c>
      <c r="J194" s="242">
        <f t="shared" si="57"/>
        <v>6000000</v>
      </c>
      <c r="K194" s="446">
        <f t="shared" si="42"/>
        <v>6</v>
      </c>
      <c r="L194" s="402">
        <f t="shared" si="43"/>
        <v>12240</v>
      </c>
    </row>
    <row r="195" spans="2:12" ht="5.25" customHeight="1" thickBot="1" x14ac:dyDescent="0.3">
      <c r="B195" s="13"/>
      <c r="C195" s="14"/>
      <c r="D195" s="14"/>
      <c r="E195" s="14"/>
      <c r="F195" s="14"/>
      <c r="G195" s="14"/>
      <c r="H195" s="404"/>
      <c r="J195" s="242"/>
      <c r="K195" s="446"/>
      <c r="L195" s="402"/>
    </row>
    <row r="196" spans="2:12" ht="15.75" customHeight="1" x14ac:dyDescent="0.25">
      <c r="B196" s="4" t="s">
        <v>2501</v>
      </c>
      <c r="C196" s="5" t="s">
        <v>9</v>
      </c>
      <c r="D196" s="6">
        <v>4080</v>
      </c>
      <c r="E196" s="6">
        <v>1000</v>
      </c>
      <c r="F196" s="7">
        <v>220</v>
      </c>
      <c r="G196" s="8">
        <v>1574.08746</v>
      </c>
      <c r="H196" s="403">
        <v>9972.84</v>
      </c>
      <c r="I196" s="443">
        <v>2027</v>
      </c>
      <c r="J196" s="242">
        <f t="shared" ref="J196:J197" si="58">(D196+20)*(E196+200)</f>
        <v>4920000</v>
      </c>
      <c r="K196" s="446">
        <f t="shared" si="42"/>
        <v>4.92</v>
      </c>
      <c r="L196" s="402">
        <f t="shared" si="43"/>
        <v>9972.84</v>
      </c>
    </row>
    <row r="197" spans="2:12" ht="15.75" customHeight="1" x14ac:dyDescent="0.25">
      <c r="B197" s="4" t="s">
        <v>2502</v>
      </c>
      <c r="C197" s="5" t="s">
        <v>9</v>
      </c>
      <c r="D197" s="6">
        <v>4080</v>
      </c>
      <c r="E197" s="6">
        <v>1000</v>
      </c>
      <c r="F197" s="7">
        <v>220</v>
      </c>
      <c r="G197" s="8">
        <v>1574.08746</v>
      </c>
      <c r="H197" s="403">
        <v>10538.64</v>
      </c>
      <c r="I197" s="443">
        <v>2142</v>
      </c>
      <c r="J197" s="242">
        <f t="shared" si="58"/>
        <v>4920000</v>
      </c>
      <c r="K197" s="446">
        <f t="shared" si="42"/>
        <v>4.92</v>
      </c>
      <c r="L197" s="402">
        <f t="shared" si="43"/>
        <v>10538.64</v>
      </c>
    </row>
    <row r="198" spans="2:12" ht="15.75" customHeight="1" x14ac:dyDescent="0.25">
      <c r="B198" s="4" t="s">
        <v>113</v>
      </c>
      <c r="C198" s="5" t="s">
        <v>9</v>
      </c>
      <c r="D198" s="6">
        <v>4080</v>
      </c>
      <c r="E198" s="6">
        <v>1195</v>
      </c>
      <c r="F198" s="7">
        <v>220</v>
      </c>
      <c r="G198" s="8">
        <v>1574.08746</v>
      </c>
      <c r="H198" s="403">
        <v>9495.6</v>
      </c>
      <c r="I198" s="443">
        <v>1930</v>
      </c>
      <c r="J198" s="242">
        <f t="shared" ref="J198:J201" si="59">(D198+20)*(E198+5)</f>
        <v>4920000</v>
      </c>
      <c r="K198" s="446">
        <f t="shared" si="42"/>
        <v>4.92</v>
      </c>
      <c r="L198" s="402">
        <f t="shared" si="43"/>
        <v>9495.6</v>
      </c>
    </row>
    <row r="199" spans="2:12" ht="15.75" customHeight="1" x14ac:dyDescent="0.25">
      <c r="B199" s="4" t="s">
        <v>114</v>
      </c>
      <c r="C199" s="5" t="s">
        <v>9</v>
      </c>
      <c r="D199" s="6">
        <v>4080</v>
      </c>
      <c r="E199" s="6">
        <v>1195</v>
      </c>
      <c r="F199" s="7">
        <v>220</v>
      </c>
      <c r="G199" s="8">
        <v>1574.08746</v>
      </c>
      <c r="H199" s="403">
        <v>10036.799999999999</v>
      </c>
      <c r="I199" s="443">
        <v>2040</v>
      </c>
      <c r="J199" s="242">
        <f t="shared" si="59"/>
        <v>4920000</v>
      </c>
      <c r="K199" s="446">
        <f t="shared" si="42"/>
        <v>4.92</v>
      </c>
      <c r="L199" s="402">
        <f t="shared" si="43"/>
        <v>10036.799999999999</v>
      </c>
    </row>
    <row r="200" spans="2:12" ht="15.75" customHeight="1" x14ac:dyDescent="0.25">
      <c r="B200" s="4" t="s">
        <v>115</v>
      </c>
      <c r="C200" s="5" t="s">
        <v>9</v>
      </c>
      <c r="D200" s="6">
        <v>4080</v>
      </c>
      <c r="E200" s="6">
        <v>1495</v>
      </c>
      <c r="F200" s="7">
        <v>220</v>
      </c>
      <c r="G200" s="8">
        <v>1992.7393200000001</v>
      </c>
      <c r="H200" s="403">
        <v>11869.5</v>
      </c>
      <c r="I200" s="443">
        <v>1930</v>
      </c>
      <c r="J200" s="242">
        <f t="shared" si="59"/>
        <v>6150000</v>
      </c>
      <c r="K200" s="446">
        <f t="shared" si="42"/>
        <v>6.15</v>
      </c>
      <c r="L200" s="402">
        <f t="shared" si="43"/>
        <v>11869.5</v>
      </c>
    </row>
    <row r="201" spans="2:12" ht="15.75" customHeight="1" thickBot="1" x14ac:dyDescent="0.3">
      <c r="B201" s="4" t="s">
        <v>116</v>
      </c>
      <c r="C201" s="5" t="s">
        <v>9</v>
      </c>
      <c r="D201" s="6">
        <v>4080</v>
      </c>
      <c r="E201" s="6">
        <v>1495</v>
      </c>
      <c r="F201" s="7">
        <v>220</v>
      </c>
      <c r="G201" s="8">
        <v>1992.7393200000001</v>
      </c>
      <c r="H201" s="403">
        <v>12546</v>
      </c>
      <c r="I201" s="443">
        <v>2040</v>
      </c>
      <c r="J201" s="242">
        <f t="shared" si="59"/>
        <v>6150000</v>
      </c>
      <c r="K201" s="446">
        <f t="shared" si="42"/>
        <v>6.15</v>
      </c>
      <c r="L201" s="402">
        <f t="shared" si="43"/>
        <v>12546</v>
      </c>
    </row>
    <row r="202" spans="2:12" ht="5.25" customHeight="1" thickBot="1" x14ac:dyDescent="0.3">
      <c r="B202" s="13"/>
      <c r="C202" s="14"/>
      <c r="D202" s="14"/>
      <c r="E202" s="14"/>
      <c r="F202" s="14"/>
      <c r="G202" s="14"/>
      <c r="H202" s="404"/>
      <c r="J202" s="242"/>
      <c r="K202" s="446"/>
      <c r="L202" s="402"/>
    </row>
    <row r="203" spans="2:12" ht="15.75" customHeight="1" x14ac:dyDescent="0.25">
      <c r="B203" s="4" t="s">
        <v>2503</v>
      </c>
      <c r="C203" s="5" t="s">
        <v>9</v>
      </c>
      <c r="D203" s="6">
        <v>4180</v>
      </c>
      <c r="E203" s="6">
        <v>1000</v>
      </c>
      <c r="F203" s="7">
        <v>220</v>
      </c>
      <c r="G203" s="8">
        <v>1612.6680349999997</v>
      </c>
      <c r="H203" s="403">
        <v>10216.08</v>
      </c>
      <c r="I203" s="443">
        <v>2027</v>
      </c>
      <c r="J203" s="242">
        <f t="shared" ref="J203:J204" si="60">(D203+20)*(E203+200)</f>
        <v>5040000</v>
      </c>
      <c r="K203" s="446">
        <f t="shared" si="42"/>
        <v>5.04</v>
      </c>
      <c r="L203" s="402">
        <f t="shared" si="43"/>
        <v>10216.08</v>
      </c>
    </row>
    <row r="204" spans="2:12" ht="15.75" customHeight="1" x14ac:dyDescent="0.25">
      <c r="B204" s="4" t="s">
        <v>2504</v>
      </c>
      <c r="C204" s="5" t="s">
        <v>9</v>
      </c>
      <c r="D204" s="6">
        <v>4180</v>
      </c>
      <c r="E204" s="6">
        <v>1000</v>
      </c>
      <c r="F204" s="7">
        <v>220</v>
      </c>
      <c r="G204" s="8">
        <v>1612.6680349999997</v>
      </c>
      <c r="H204" s="403">
        <v>10795.68</v>
      </c>
      <c r="I204" s="443">
        <v>2142</v>
      </c>
      <c r="J204" s="242">
        <f t="shared" si="60"/>
        <v>5040000</v>
      </c>
      <c r="K204" s="446">
        <f t="shared" si="42"/>
        <v>5.04</v>
      </c>
      <c r="L204" s="402">
        <f t="shared" si="43"/>
        <v>10795.68</v>
      </c>
    </row>
    <row r="205" spans="2:12" ht="15.75" customHeight="1" x14ac:dyDescent="0.25">
      <c r="B205" s="4" t="s">
        <v>117</v>
      </c>
      <c r="C205" s="5" t="s">
        <v>9</v>
      </c>
      <c r="D205" s="6">
        <v>4180</v>
      </c>
      <c r="E205" s="6">
        <v>1195</v>
      </c>
      <c r="F205" s="7">
        <v>220</v>
      </c>
      <c r="G205" s="8">
        <v>1612.6680349999997</v>
      </c>
      <c r="H205" s="403">
        <v>9727.2000000000007</v>
      </c>
      <c r="I205" s="443">
        <v>1930</v>
      </c>
      <c r="J205" s="242">
        <f t="shared" ref="J205:J208" si="61">(D205+20)*(E205+5)</f>
        <v>5040000</v>
      </c>
      <c r="K205" s="446">
        <f t="shared" si="42"/>
        <v>5.04</v>
      </c>
      <c r="L205" s="402">
        <f t="shared" si="43"/>
        <v>9727.2000000000007</v>
      </c>
    </row>
    <row r="206" spans="2:12" ht="15.75" customHeight="1" x14ac:dyDescent="0.25">
      <c r="B206" s="4" t="s">
        <v>118</v>
      </c>
      <c r="C206" s="5" t="s">
        <v>9</v>
      </c>
      <c r="D206" s="6">
        <v>4180</v>
      </c>
      <c r="E206" s="6">
        <v>1195</v>
      </c>
      <c r="F206" s="7">
        <v>220</v>
      </c>
      <c r="G206" s="8">
        <v>1612.6680349999997</v>
      </c>
      <c r="H206" s="403">
        <v>10281.6</v>
      </c>
      <c r="I206" s="443">
        <v>2040</v>
      </c>
      <c r="J206" s="242">
        <f t="shared" si="61"/>
        <v>5040000</v>
      </c>
      <c r="K206" s="446">
        <f t="shared" si="42"/>
        <v>5.04</v>
      </c>
      <c r="L206" s="402">
        <f t="shared" si="43"/>
        <v>10281.6</v>
      </c>
    </row>
    <row r="207" spans="2:12" ht="15.75" customHeight="1" x14ac:dyDescent="0.25">
      <c r="B207" s="4" t="s">
        <v>119</v>
      </c>
      <c r="C207" s="5" t="s">
        <v>9</v>
      </c>
      <c r="D207" s="6">
        <v>4180</v>
      </c>
      <c r="E207" s="6">
        <v>1495</v>
      </c>
      <c r="F207" s="7">
        <v>220</v>
      </c>
      <c r="G207" s="8">
        <v>2041.5809700000002</v>
      </c>
      <c r="H207" s="403">
        <v>12159</v>
      </c>
      <c r="I207" s="443">
        <v>1930</v>
      </c>
      <c r="J207" s="242">
        <f t="shared" si="61"/>
        <v>6300000</v>
      </c>
      <c r="K207" s="446">
        <f t="shared" si="42"/>
        <v>6.3</v>
      </c>
      <c r="L207" s="402">
        <f t="shared" si="43"/>
        <v>12159</v>
      </c>
    </row>
    <row r="208" spans="2:12" ht="15.75" customHeight="1" thickBot="1" x14ac:dyDescent="0.3">
      <c r="B208" s="4" t="s">
        <v>120</v>
      </c>
      <c r="C208" s="5" t="s">
        <v>9</v>
      </c>
      <c r="D208" s="6">
        <v>4180</v>
      </c>
      <c r="E208" s="6">
        <v>1495</v>
      </c>
      <c r="F208" s="7">
        <v>220</v>
      </c>
      <c r="G208" s="8">
        <v>2041.5809700000002</v>
      </c>
      <c r="H208" s="403">
        <v>12852</v>
      </c>
      <c r="I208" s="443">
        <v>2040</v>
      </c>
      <c r="J208" s="242">
        <f t="shared" si="61"/>
        <v>6300000</v>
      </c>
      <c r="K208" s="446">
        <f t="shared" si="42"/>
        <v>6.3</v>
      </c>
      <c r="L208" s="402">
        <f t="shared" si="43"/>
        <v>12852</v>
      </c>
    </row>
    <row r="209" spans="2:12" ht="5.25" customHeight="1" thickBot="1" x14ac:dyDescent="0.3">
      <c r="B209" s="13"/>
      <c r="C209" s="14"/>
      <c r="D209" s="14"/>
      <c r="E209" s="14"/>
      <c r="F209" s="14"/>
      <c r="G209" s="14"/>
      <c r="H209" s="404"/>
      <c r="J209" s="242"/>
      <c r="K209" s="446"/>
      <c r="L209" s="402"/>
    </row>
    <row r="210" spans="2:12" ht="15.75" customHeight="1" x14ac:dyDescent="0.25">
      <c r="B210" s="4" t="s">
        <v>2505</v>
      </c>
      <c r="C210" s="5" t="s">
        <v>9</v>
      </c>
      <c r="D210" s="6">
        <v>4280</v>
      </c>
      <c r="E210" s="6">
        <v>1000</v>
      </c>
      <c r="F210" s="7">
        <v>220</v>
      </c>
      <c r="G210" s="8">
        <v>1651.2486100000001</v>
      </c>
      <c r="H210" s="403">
        <v>10459.32</v>
      </c>
      <c r="I210" s="443">
        <v>2027</v>
      </c>
      <c r="J210" s="242">
        <f t="shared" ref="J210:J211" si="62">(D210+20)*(E210+200)</f>
        <v>5160000</v>
      </c>
      <c r="K210" s="446">
        <f t="shared" ref="K210:K271" si="63">J210/1000000</f>
        <v>5.16</v>
      </c>
      <c r="L210" s="402">
        <f t="shared" ref="L210:L271" si="64">I210*K210</f>
        <v>10459.32</v>
      </c>
    </row>
    <row r="211" spans="2:12" ht="15.75" customHeight="1" x14ac:dyDescent="0.25">
      <c r="B211" s="4" t="s">
        <v>2506</v>
      </c>
      <c r="C211" s="5" t="s">
        <v>9</v>
      </c>
      <c r="D211" s="6">
        <v>4280</v>
      </c>
      <c r="E211" s="6">
        <v>1000</v>
      </c>
      <c r="F211" s="7">
        <v>220</v>
      </c>
      <c r="G211" s="8">
        <v>1651.2486100000001</v>
      </c>
      <c r="H211" s="403">
        <v>11052.720000000001</v>
      </c>
      <c r="I211" s="443">
        <v>2142</v>
      </c>
      <c r="J211" s="242">
        <f t="shared" si="62"/>
        <v>5160000</v>
      </c>
      <c r="K211" s="446">
        <f t="shared" si="63"/>
        <v>5.16</v>
      </c>
      <c r="L211" s="402">
        <f t="shared" si="64"/>
        <v>11052.720000000001</v>
      </c>
    </row>
    <row r="212" spans="2:12" ht="15.75" customHeight="1" x14ac:dyDescent="0.25">
      <c r="B212" s="4" t="s">
        <v>121</v>
      </c>
      <c r="C212" s="5" t="s">
        <v>9</v>
      </c>
      <c r="D212" s="6">
        <v>4280</v>
      </c>
      <c r="E212" s="6">
        <v>1195</v>
      </c>
      <c r="F212" s="7">
        <v>220</v>
      </c>
      <c r="G212" s="8">
        <v>1651.2486100000001</v>
      </c>
      <c r="H212" s="403">
        <v>9958.8000000000011</v>
      </c>
      <c r="I212" s="443">
        <v>1930</v>
      </c>
      <c r="J212" s="242">
        <f t="shared" ref="J212:J215" si="65">(D212+20)*(E212+5)</f>
        <v>5160000</v>
      </c>
      <c r="K212" s="446">
        <f t="shared" si="63"/>
        <v>5.16</v>
      </c>
      <c r="L212" s="402">
        <f t="shared" si="64"/>
        <v>9958.8000000000011</v>
      </c>
    </row>
    <row r="213" spans="2:12" ht="15.75" customHeight="1" x14ac:dyDescent="0.25">
      <c r="B213" s="4" t="s">
        <v>122</v>
      </c>
      <c r="C213" s="5" t="s">
        <v>9</v>
      </c>
      <c r="D213" s="6">
        <v>4280</v>
      </c>
      <c r="E213" s="6">
        <v>1195</v>
      </c>
      <c r="F213" s="7">
        <v>220</v>
      </c>
      <c r="G213" s="8">
        <v>1651.2486100000001</v>
      </c>
      <c r="H213" s="403">
        <v>10526.4</v>
      </c>
      <c r="I213" s="443">
        <v>2040</v>
      </c>
      <c r="J213" s="242">
        <f t="shared" si="65"/>
        <v>5160000</v>
      </c>
      <c r="K213" s="446">
        <f t="shared" si="63"/>
        <v>5.16</v>
      </c>
      <c r="L213" s="402">
        <f t="shared" si="64"/>
        <v>10526.4</v>
      </c>
    </row>
    <row r="214" spans="2:12" ht="15.75" customHeight="1" x14ac:dyDescent="0.25">
      <c r="B214" s="4" t="s">
        <v>123</v>
      </c>
      <c r="C214" s="5" t="s">
        <v>9</v>
      </c>
      <c r="D214" s="6">
        <v>4280</v>
      </c>
      <c r="E214" s="6">
        <v>1495</v>
      </c>
      <c r="F214" s="7">
        <v>220</v>
      </c>
      <c r="G214" s="8">
        <v>2090.4226200000003</v>
      </c>
      <c r="H214" s="403">
        <v>12448.5</v>
      </c>
      <c r="I214" s="443">
        <v>1930</v>
      </c>
      <c r="J214" s="242">
        <f t="shared" si="65"/>
        <v>6450000</v>
      </c>
      <c r="K214" s="446">
        <f t="shared" si="63"/>
        <v>6.45</v>
      </c>
      <c r="L214" s="402">
        <f t="shared" si="64"/>
        <v>12448.5</v>
      </c>
    </row>
    <row r="215" spans="2:12" ht="15.75" customHeight="1" thickBot="1" x14ac:dyDescent="0.3">
      <c r="B215" s="4" t="s">
        <v>124</v>
      </c>
      <c r="C215" s="5" t="s">
        <v>9</v>
      </c>
      <c r="D215" s="6">
        <v>4280</v>
      </c>
      <c r="E215" s="6">
        <v>1495</v>
      </c>
      <c r="F215" s="7">
        <v>220</v>
      </c>
      <c r="G215" s="8">
        <v>2090.4226200000003</v>
      </c>
      <c r="H215" s="403">
        <v>13158</v>
      </c>
      <c r="I215" s="443">
        <v>2040</v>
      </c>
      <c r="J215" s="242">
        <f t="shared" si="65"/>
        <v>6450000</v>
      </c>
      <c r="K215" s="446">
        <f t="shared" si="63"/>
        <v>6.45</v>
      </c>
      <c r="L215" s="402">
        <f t="shared" si="64"/>
        <v>13158</v>
      </c>
    </row>
    <row r="216" spans="2:12" ht="5.25" customHeight="1" thickBot="1" x14ac:dyDescent="0.3">
      <c r="B216" s="13"/>
      <c r="C216" s="14"/>
      <c r="D216" s="14"/>
      <c r="E216" s="14"/>
      <c r="F216" s="14"/>
      <c r="G216" s="14"/>
      <c r="H216" s="404"/>
      <c r="J216" s="242"/>
      <c r="K216" s="446"/>
      <c r="L216" s="402"/>
    </row>
    <row r="217" spans="2:12" ht="15.75" customHeight="1" x14ac:dyDescent="0.25">
      <c r="B217" s="4" t="s">
        <v>2507</v>
      </c>
      <c r="C217" s="5" t="s">
        <v>9</v>
      </c>
      <c r="D217" s="6">
        <v>4380</v>
      </c>
      <c r="E217" s="6">
        <v>1000</v>
      </c>
      <c r="F217" s="7">
        <v>220</v>
      </c>
      <c r="G217" s="8">
        <v>1689.8291850000001</v>
      </c>
      <c r="H217" s="403">
        <v>10702.560000000001</v>
      </c>
      <c r="I217" s="443">
        <v>2027</v>
      </c>
      <c r="J217" s="242">
        <f t="shared" ref="J217:J218" si="66">(D217+20)*(E217+200)</f>
        <v>5280000</v>
      </c>
      <c r="K217" s="446">
        <f t="shared" si="63"/>
        <v>5.28</v>
      </c>
      <c r="L217" s="402">
        <f t="shared" si="64"/>
        <v>10702.560000000001</v>
      </c>
    </row>
    <row r="218" spans="2:12" ht="15.75" customHeight="1" x14ac:dyDescent="0.25">
      <c r="B218" s="4" t="s">
        <v>2508</v>
      </c>
      <c r="C218" s="5" t="s">
        <v>9</v>
      </c>
      <c r="D218" s="6">
        <v>4380</v>
      </c>
      <c r="E218" s="6">
        <v>1000</v>
      </c>
      <c r="F218" s="7">
        <v>220</v>
      </c>
      <c r="G218" s="8">
        <v>1689.8291850000001</v>
      </c>
      <c r="H218" s="403">
        <v>11309.76</v>
      </c>
      <c r="I218" s="443">
        <v>2142</v>
      </c>
      <c r="J218" s="242">
        <f t="shared" si="66"/>
        <v>5280000</v>
      </c>
      <c r="K218" s="446">
        <f t="shared" si="63"/>
        <v>5.28</v>
      </c>
      <c r="L218" s="402">
        <f t="shared" si="64"/>
        <v>11309.76</v>
      </c>
    </row>
    <row r="219" spans="2:12" ht="15.75" customHeight="1" x14ac:dyDescent="0.25">
      <c r="B219" s="4" t="s">
        <v>125</v>
      </c>
      <c r="C219" s="5" t="s">
        <v>9</v>
      </c>
      <c r="D219" s="6">
        <v>4380</v>
      </c>
      <c r="E219" s="6">
        <v>1195</v>
      </c>
      <c r="F219" s="7">
        <v>220</v>
      </c>
      <c r="G219" s="8">
        <v>1689.8291850000001</v>
      </c>
      <c r="H219" s="403">
        <v>10190.4</v>
      </c>
      <c r="I219" s="443">
        <v>1930</v>
      </c>
      <c r="J219" s="242">
        <f t="shared" ref="J219:J222" si="67">(D219+20)*(E219+5)</f>
        <v>5280000</v>
      </c>
      <c r="K219" s="446">
        <f t="shared" si="63"/>
        <v>5.28</v>
      </c>
      <c r="L219" s="402">
        <f t="shared" si="64"/>
        <v>10190.4</v>
      </c>
    </row>
    <row r="220" spans="2:12" ht="15.75" customHeight="1" x14ac:dyDescent="0.25">
      <c r="B220" s="4" t="s">
        <v>126</v>
      </c>
      <c r="C220" s="5" t="s">
        <v>9</v>
      </c>
      <c r="D220" s="6">
        <v>4380</v>
      </c>
      <c r="E220" s="6">
        <v>1195</v>
      </c>
      <c r="F220" s="7">
        <v>220</v>
      </c>
      <c r="G220" s="8">
        <v>1689.8291850000001</v>
      </c>
      <c r="H220" s="403">
        <v>10771.2</v>
      </c>
      <c r="I220" s="443">
        <v>2040</v>
      </c>
      <c r="J220" s="242">
        <f t="shared" si="67"/>
        <v>5280000</v>
      </c>
      <c r="K220" s="446">
        <f t="shared" si="63"/>
        <v>5.28</v>
      </c>
      <c r="L220" s="402">
        <f t="shared" si="64"/>
        <v>10771.2</v>
      </c>
    </row>
    <row r="221" spans="2:12" ht="15.75" customHeight="1" x14ac:dyDescent="0.25">
      <c r="B221" s="4" t="s">
        <v>127</v>
      </c>
      <c r="C221" s="5" t="s">
        <v>9</v>
      </c>
      <c r="D221" s="6">
        <v>4380</v>
      </c>
      <c r="E221" s="6">
        <v>1495</v>
      </c>
      <c r="F221" s="7">
        <v>220</v>
      </c>
      <c r="G221" s="8">
        <v>2139.2642700000001</v>
      </c>
      <c r="H221" s="403">
        <v>12738</v>
      </c>
      <c r="I221" s="443">
        <v>1930</v>
      </c>
      <c r="J221" s="242">
        <f t="shared" si="67"/>
        <v>6600000</v>
      </c>
      <c r="K221" s="446">
        <f t="shared" si="63"/>
        <v>6.6</v>
      </c>
      <c r="L221" s="402">
        <f t="shared" si="64"/>
        <v>12738</v>
      </c>
    </row>
    <row r="222" spans="2:12" ht="15.75" customHeight="1" thickBot="1" x14ac:dyDescent="0.3">
      <c r="B222" s="4" t="s">
        <v>128</v>
      </c>
      <c r="C222" s="5" t="s">
        <v>9</v>
      </c>
      <c r="D222" s="6">
        <v>4380</v>
      </c>
      <c r="E222" s="6">
        <v>1495</v>
      </c>
      <c r="F222" s="7">
        <v>220</v>
      </c>
      <c r="G222" s="8">
        <v>2139.2642700000001</v>
      </c>
      <c r="H222" s="403">
        <v>13464</v>
      </c>
      <c r="I222" s="443">
        <v>2040</v>
      </c>
      <c r="J222" s="242">
        <f t="shared" si="67"/>
        <v>6600000</v>
      </c>
      <c r="K222" s="446">
        <f t="shared" si="63"/>
        <v>6.6</v>
      </c>
      <c r="L222" s="402">
        <f t="shared" si="64"/>
        <v>13464</v>
      </c>
    </row>
    <row r="223" spans="2:12" ht="5.25" customHeight="1" thickBot="1" x14ac:dyDescent="0.3">
      <c r="B223" s="13"/>
      <c r="C223" s="14"/>
      <c r="D223" s="14"/>
      <c r="E223" s="14"/>
      <c r="F223" s="14"/>
      <c r="G223" s="14"/>
      <c r="H223" s="404"/>
      <c r="J223" s="242"/>
      <c r="K223" s="446"/>
      <c r="L223" s="402"/>
    </row>
    <row r="224" spans="2:12" ht="15.75" customHeight="1" x14ac:dyDescent="0.25">
      <c r="B224" s="4" t="s">
        <v>2509</v>
      </c>
      <c r="C224" s="5" t="s">
        <v>9</v>
      </c>
      <c r="D224" s="6">
        <v>4480</v>
      </c>
      <c r="E224" s="6">
        <v>1000</v>
      </c>
      <c r="F224" s="7">
        <v>220</v>
      </c>
      <c r="G224" s="8">
        <v>1728.40976</v>
      </c>
      <c r="H224" s="403">
        <v>10945.800000000001</v>
      </c>
      <c r="I224" s="443">
        <v>2027</v>
      </c>
      <c r="J224" s="242">
        <f t="shared" ref="J224:J225" si="68">(D224+20)*(E224+200)</f>
        <v>5400000</v>
      </c>
      <c r="K224" s="446">
        <f t="shared" si="63"/>
        <v>5.4</v>
      </c>
      <c r="L224" s="402">
        <f t="shared" si="64"/>
        <v>10945.800000000001</v>
      </c>
    </row>
    <row r="225" spans="2:12" ht="15.75" customHeight="1" x14ac:dyDescent="0.25">
      <c r="B225" s="4" t="s">
        <v>2510</v>
      </c>
      <c r="C225" s="5" t="s">
        <v>9</v>
      </c>
      <c r="D225" s="6">
        <v>4480</v>
      </c>
      <c r="E225" s="6">
        <v>1000</v>
      </c>
      <c r="F225" s="7">
        <v>220</v>
      </c>
      <c r="G225" s="8">
        <v>1728.40976</v>
      </c>
      <c r="H225" s="403">
        <v>11566.800000000001</v>
      </c>
      <c r="I225" s="443">
        <v>2142</v>
      </c>
      <c r="J225" s="242">
        <f t="shared" si="68"/>
        <v>5400000</v>
      </c>
      <c r="K225" s="446">
        <f t="shared" si="63"/>
        <v>5.4</v>
      </c>
      <c r="L225" s="402">
        <f t="shared" si="64"/>
        <v>11566.800000000001</v>
      </c>
    </row>
    <row r="226" spans="2:12" ht="15.75" customHeight="1" x14ac:dyDescent="0.25">
      <c r="B226" s="4" t="s">
        <v>129</v>
      </c>
      <c r="C226" s="5" t="s">
        <v>9</v>
      </c>
      <c r="D226" s="6">
        <v>4480</v>
      </c>
      <c r="E226" s="6">
        <v>1195</v>
      </c>
      <c r="F226" s="7">
        <v>220</v>
      </c>
      <c r="G226" s="8">
        <v>1728.40976</v>
      </c>
      <c r="H226" s="403">
        <v>10422</v>
      </c>
      <c r="I226" s="443">
        <v>1930</v>
      </c>
      <c r="J226" s="242">
        <f t="shared" ref="J226:J229" si="69">(D226+20)*(E226+5)</f>
        <v>5400000</v>
      </c>
      <c r="K226" s="446">
        <f t="shared" si="63"/>
        <v>5.4</v>
      </c>
      <c r="L226" s="402">
        <f t="shared" si="64"/>
        <v>10422</v>
      </c>
    </row>
    <row r="227" spans="2:12" ht="15.75" customHeight="1" x14ac:dyDescent="0.25">
      <c r="B227" s="4" t="s">
        <v>130</v>
      </c>
      <c r="C227" s="5" t="s">
        <v>9</v>
      </c>
      <c r="D227" s="6">
        <v>4480</v>
      </c>
      <c r="E227" s="6">
        <v>1195</v>
      </c>
      <c r="F227" s="7">
        <v>220</v>
      </c>
      <c r="G227" s="8">
        <v>1728.40976</v>
      </c>
      <c r="H227" s="403">
        <v>11016</v>
      </c>
      <c r="I227" s="443">
        <v>2040</v>
      </c>
      <c r="J227" s="242">
        <f t="shared" si="69"/>
        <v>5400000</v>
      </c>
      <c r="K227" s="446">
        <f t="shared" si="63"/>
        <v>5.4</v>
      </c>
      <c r="L227" s="402">
        <f t="shared" si="64"/>
        <v>11016</v>
      </c>
    </row>
    <row r="228" spans="2:12" ht="15.75" customHeight="1" x14ac:dyDescent="0.25">
      <c r="B228" s="4" t="s">
        <v>131</v>
      </c>
      <c r="C228" s="5" t="s">
        <v>9</v>
      </c>
      <c r="D228" s="6">
        <v>4480</v>
      </c>
      <c r="E228" s="6">
        <v>1495</v>
      </c>
      <c r="F228" s="7">
        <v>220</v>
      </c>
      <c r="G228" s="8">
        <v>2188.1059200000004</v>
      </c>
      <c r="H228" s="403">
        <v>13027.5</v>
      </c>
      <c r="I228" s="443">
        <v>1930</v>
      </c>
      <c r="J228" s="242">
        <f t="shared" si="69"/>
        <v>6750000</v>
      </c>
      <c r="K228" s="446">
        <f t="shared" si="63"/>
        <v>6.75</v>
      </c>
      <c r="L228" s="402">
        <f t="shared" si="64"/>
        <v>13027.5</v>
      </c>
    </row>
    <row r="229" spans="2:12" ht="15.75" customHeight="1" thickBot="1" x14ac:dyDescent="0.3">
      <c r="B229" s="4" t="s">
        <v>132</v>
      </c>
      <c r="C229" s="5" t="s">
        <v>9</v>
      </c>
      <c r="D229" s="6">
        <v>4480</v>
      </c>
      <c r="E229" s="6">
        <v>1495</v>
      </c>
      <c r="F229" s="7">
        <v>220</v>
      </c>
      <c r="G229" s="8">
        <v>2188.1059200000004</v>
      </c>
      <c r="H229" s="403">
        <v>13770</v>
      </c>
      <c r="I229" s="443">
        <v>2040</v>
      </c>
      <c r="J229" s="242">
        <f t="shared" si="69"/>
        <v>6750000</v>
      </c>
      <c r="K229" s="446">
        <f t="shared" si="63"/>
        <v>6.75</v>
      </c>
      <c r="L229" s="402">
        <f t="shared" si="64"/>
        <v>13770</v>
      </c>
    </row>
    <row r="230" spans="2:12" ht="5.25" customHeight="1" thickBot="1" x14ac:dyDescent="0.3">
      <c r="B230" s="13"/>
      <c r="C230" s="14"/>
      <c r="D230" s="14"/>
      <c r="E230" s="14"/>
      <c r="F230" s="14"/>
      <c r="G230" s="14"/>
      <c r="H230" s="404"/>
      <c r="J230" s="242"/>
      <c r="K230" s="446"/>
      <c r="L230" s="402"/>
    </row>
    <row r="231" spans="2:12" ht="15.75" customHeight="1" x14ac:dyDescent="0.25">
      <c r="B231" s="4" t="s">
        <v>2511</v>
      </c>
      <c r="C231" s="5" t="s">
        <v>9</v>
      </c>
      <c r="D231" s="6">
        <v>4580</v>
      </c>
      <c r="E231" s="6">
        <v>1000</v>
      </c>
      <c r="F231" s="7">
        <v>220</v>
      </c>
      <c r="G231" s="8">
        <v>1766.990335</v>
      </c>
      <c r="H231" s="403">
        <v>11189.039999999999</v>
      </c>
      <c r="I231" s="443">
        <v>2027</v>
      </c>
      <c r="J231" s="242">
        <f t="shared" ref="J231:J232" si="70">(D231+20)*(E231+200)</f>
        <v>5520000</v>
      </c>
      <c r="K231" s="446">
        <f t="shared" si="63"/>
        <v>5.52</v>
      </c>
      <c r="L231" s="402">
        <f t="shared" si="64"/>
        <v>11189.039999999999</v>
      </c>
    </row>
    <row r="232" spans="2:12" ht="15.75" customHeight="1" x14ac:dyDescent="0.25">
      <c r="B232" s="4" t="s">
        <v>2512</v>
      </c>
      <c r="C232" s="5" t="s">
        <v>9</v>
      </c>
      <c r="D232" s="6">
        <v>4580</v>
      </c>
      <c r="E232" s="6">
        <v>1000</v>
      </c>
      <c r="F232" s="7">
        <v>220</v>
      </c>
      <c r="G232" s="8">
        <v>1766.990335</v>
      </c>
      <c r="H232" s="403">
        <v>11823.839999999998</v>
      </c>
      <c r="I232" s="443">
        <v>2142</v>
      </c>
      <c r="J232" s="242">
        <f t="shared" si="70"/>
        <v>5520000</v>
      </c>
      <c r="K232" s="446">
        <f t="shared" si="63"/>
        <v>5.52</v>
      </c>
      <c r="L232" s="402">
        <f t="shared" si="64"/>
        <v>11823.839999999998</v>
      </c>
    </row>
    <row r="233" spans="2:12" ht="15.75" customHeight="1" x14ac:dyDescent="0.25">
      <c r="B233" s="4" t="s">
        <v>133</v>
      </c>
      <c r="C233" s="5" t="s">
        <v>9</v>
      </c>
      <c r="D233" s="6">
        <v>4580</v>
      </c>
      <c r="E233" s="6">
        <v>1195</v>
      </c>
      <c r="F233" s="7">
        <v>220</v>
      </c>
      <c r="G233" s="8">
        <v>1766.990335</v>
      </c>
      <c r="H233" s="403">
        <v>10653.599999999999</v>
      </c>
      <c r="I233" s="443">
        <v>1930</v>
      </c>
      <c r="J233" s="242">
        <f t="shared" ref="J233:J236" si="71">(D233+20)*(E233+5)</f>
        <v>5520000</v>
      </c>
      <c r="K233" s="446">
        <f t="shared" si="63"/>
        <v>5.52</v>
      </c>
      <c r="L233" s="402">
        <f t="shared" si="64"/>
        <v>10653.599999999999</v>
      </c>
    </row>
    <row r="234" spans="2:12" ht="15.75" customHeight="1" x14ac:dyDescent="0.25">
      <c r="B234" s="4" t="s">
        <v>134</v>
      </c>
      <c r="C234" s="5" t="s">
        <v>9</v>
      </c>
      <c r="D234" s="6">
        <v>4580</v>
      </c>
      <c r="E234" s="6">
        <v>1195</v>
      </c>
      <c r="F234" s="7">
        <v>220</v>
      </c>
      <c r="G234" s="8">
        <v>1766.990335</v>
      </c>
      <c r="H234" s="403">
        <v>11260.8</v>
      </c>
      <c r="I234" s="443">
        <v>2040</v>
      </c>
      <c r="J234" s="242">
        <f t="shared" si="71"/>
        <v>5520000</v>
      </c>
      <c r="K234" s="446">
        <f t="shared" si="63"/>
        <v>5.52</v>
      </c>
      <c r="L234" s="402">
        <f t="shared" si="64"/>
        <v>11260.8</v>
      </c>
    </row>
    <row r="235" spans="2:12" ht="15.75" customHeight="1" x14ac:dyDescent="0.25">
      <c r="B235" s="4" t="s">
        <v>135</v>
      </c>
      <c r="C235" s="5" t="s">
        <v>9</v>
      </c>
      <c r="D235" s="6">
        <v>4580</v>
      </c>
      <c r="E235" s="6">
        <v>1495</v>
      </c>
      <c r="F235" s="7">
        <v>220</v>
      </c>
      <c r="G235" s="8">
        <v>2236.9475699999998</v>
      </c>
      <c r="H235" s="403">
        <v>13317</v>
      </c>
      <c r="I235" s="443">
        <v>1930</v>
      </c>
      <c r="J235" s="242">
        <f t="shared" si="71"/>
        <v>6900000</v>
      </c>
      <c r="K235" s="446">
        <f t="shared" si="63"/>
        <v>6.9</v>
      </c>
      <c r="L235" s="402">
        <f t="shared" si="64"/>
        <v>13317</v>
      </c>
    </row>
    <row r="236" spans="2:12" ht="15.75" customHeight="1" thickBot="1" x14ac:dyDescent="0.3">
      <c r="B236" s="4" t="s">
        <v>136</v>
      </c>
      <c r="C236" s="5" t="s">
        <v>9</v>
      </c>
      <c r="D236" s="6">
        <v>4580</v>
      </c>
      <c r="E236" s="6">
        <v>1495</v>
      </c>
      <c r="F236" s="7">
        <v>220</v>
      </c>
      <c r="G236" s="8">
        <v>2236.9475699999998</v>
      </c>
      <c r="H236" s="403">
        <v>14076</v>
      </c>
      <c r="I236" s="443">
        <v>2040</v>
      </c>
      <c r="J236" s="242">
        <f t="shared" si="71"/>
        <v>6900000</v>
      </c>
      <c r="K236" s="446">
        <f t="shared" si="63"/>
        <v>6.9</v>
      </c>
      <c r="L236" s="402">
        <f t="shared" si="64"/>
        <v>14076</v>
      </c>
    </row>
    <row r="237" spans="2:12" ht="5.25" customHeight="1" thickBot="1" x14ac:dyDescent="0.3">
      <c r="B237" s="13"/>
      <c r="C237" s="14"/>
      <c r="D237" s="14"/>
      <c r="E237" s="14"/>
      <c r="F237" s="14"/>
      <c r="G237" s="14"/>
      <c r="H237" s="404"/>
      <c r="J237" s="242"/>
      <c r="K237" s="446"/>
      <c r="L237" s="402"/>
    </row>
    <row r="238" spans="2:12" ht="15.75" customHeight="1" x14ac:dyDescent="0.25">
      <c r="B238" s="4" t="s">
        <v>2513</v>
      </c>
      <c r="C238" s="5" t="s">
        <v>9</v>
      </c>
      <c r="D238" s="6">
        <v>4680</v>
      </c>
      <c r="E238" s="6">
        <v>1000</v>
      </c>
      <c r="F238" s="7">
        <v>220</v>
      </c>
      <c r="G238" s="187">
        <v>1805.5709100000001</v>
      </c>
      <c r="H238" s="403">
        <v>11432.279999999999</v>
      </c>
      <c r="I238" s="443">
        <v>2027</v>
      </c>
      <c r="J238" s="242">
        <f t="shared" ref="J238:J239" si="72">(D238+20)*(E238+200)</f>
        <v>5640000</v>
      </c>
      <c r="K238" s="446">
        <f t="shared" si="63"/>
        <v>5.64</v>
      </c>
      <c r="L238" s="402">
        <f t="shared" si="64"/>
        <v>11432.279999999999</v>
      </c>
    </row>
    <row r="239" spans="2:12" ht="15.75" customHeight="1" x14ac:dyDescent="0.25">
      <c r="B239" s="4" t="s">
        <v>2514</v>
      </c>
      <c r="C239" s="5" t="s">
        <v>9</v>
      </c>
      <c r="D239" s="6">
        <v>4680</v>
      </c>
      <c r="E239" s="6">
        <v>1000</v>
      </c>
      <c r="F239" s="7">
        <v>220</v>
      </c>
      <c r="G239" s="8">
        <v>1805.5709100000001</v>
      </c>
      <c r="H239" s="403">
        <v>12080.88</v>
      </c>
      <c r="I239" s="443">
        <v>2142</v>
      </c>
      <c r="J239" s="242">
        <f t="shared" si="72"/>
        <v>5640000</v>
      </c>
      <c r="K239" s="446">
        <f t="shared" si="63"/>
        <v>5.64</v>
      </c>
      <c r="L239" s="402">
        <f t="shared" si="64"/>
        <v>12080.88</v>
      </c>
    </row>
    <row r="240" spans="2:12" ht="15.75" customHeight="1" x14ac:dyDescent="0.25">
      <c r="B240" s="4" t="s">
        <v>137</v>
      </c>
      <c r="C240" s="5" t="s">
        <v>9</v>
      </c>
      <c r="D240" s="6">
        <v>4680</v>
      </c>
      <c r="E240" s="6">
        <v>1195</v>
      </c>
      <c r="F240" s="7">
        <v>220</v>
      </c>
      <c r="G240" s="187">
        <v>1805.5709100000001</v>
      </c>
      <c r="H240" s="403">
        <v>10885.199999999999</v>
      </c>
      <c r="I240" s="443">
        <v>1930</v>
      </c>
      <c r="J240" s="242">
        <f t="shared" ref="J240:J243" si="73">(D240+20)*(E240+5)</f>
        <v>5640000</v>
      </c>
      <c r="K240" s="446">
        <f t="shared" si="63"/>
        <v>5.64</v>
      </c>
      <c r="L240" s="402">
        <f t="shared" si="64"/>
        <v>10885.199999999999</v>
      </c>
    </row>
    <row r="241" spans="2:12" ht="15.75" customHeight="1" x14ac:dyDescent="0.25">
      <c r="B241" s="4" t="s">
        <v>138</v>
      </c>
      <c r="C241" s="5" t="s">
        <v>9</v>
      </c>
      <c r="D241" s="6">
        <v>4680</v>
      </c>
      <c r="E241" s="6">
        <v>1195</v>
      </c>
      <c r="F241" s="7">
        <v>220</v>
      </c>
      <c r="G241" s="8">
        <v>1805.5709100000001</v>
      </c>
      <c r="H241" s="403">
        <v>11505.599999999999</v>
      </c>
      <c r="I241" s="443">
        <v>2040</v>
      </c>
      <c r="J241" s="242">
        <f t="shared" si="73"/>
        <v>5640000</v>
      </c>
      <c r="K241" s="446">
        <f t="shared" si="63"/>
        <v>5.64</v>
      </c>
      <c r="L241" s="402">
        <f t="shared" si="64"/>
        <v>11505.599999999999</v>
      </c>
    </row>
    <row r="242" spans="2:12" ht="15.75" customHeight="1" x14ac:dyDescent="0.25">
      <c r="B242" s="4" t="s">
        <v>139</v>
      </c>
      <c r="C242" s="5" t="s">
        <v>9</v>
      </c>
      <c r="D242" s="6">
        <v>4680</v>
      </c>
      <c r="E242" s="6">
        <v>1495</v>
      </c>
      <c r="F242" s="7">
        <v>220</v>
      </c>
      <c r="G242" s="8">
        <v>2285.7892200000001</v>
      </c>
      <c r="H242" s="403">
        <v>13606.5</v>
      </c>
      <c r="I242" s="443">
        <v>1930</v>
      </c>
      <c r="J242" s="242">
        <f t="shared" si="73"/>
        <v>7050000</v>
      </c>
      <c r="K242" s="446">
        <f t="shared" si="63"/>
        <v>7.05</v>
      </c>
      <c r="L242" s="402">
        <f t="shared" si="64"/>
        <v>13606.5</v>
      </c>
    </row>
    <row r="243" spans="2:12" ht="15.75" customHeight="1" thickBot="1" x14ac:dyDescent="0.3">
      <c r="B243" s="4" t="s">
        <v>140</v>
      </c>
      <c r="C243" s="5" t="s">
        <v>9</v>
      </c>
      <c r="D243" s="6">
        <v>4680</v>
      </c>
      <c r="E243" s="6">
        <v>1495</v>
      </c>
      <c r="F243" s="7">
        <v>220</v>
      </c>
      <c r="G243" s="8">
        <v>2285.7892200000001</v>
      </c>
      <c r="H243" s="403">
        <v>14382</v>
      </c>
      <c r="I243" s="443">
        <v>2040</v>
      </c>
      <c r="J243" s="242">
        <f t="shared" si="73"/>
        <v>7050000</v>
      </c>
      <c r="K243" s="446">
        <f t="shared" si="63"/>
        <v>7.05</v>
      </c>
      <c r="L243" s="402">
        <f t="shared" si="64"/>
        <v>14382</v>
      </c>
    </row>
    <row r="244" spans="2:12" ht="5.25" customHeight="1" thickBot="1" x14ac:dyDescent="0.3">
      <c r="B244" s="13"/>
      <c r="C244" s="14"/>
      <c r="D244" s="14"/>
      <c r="E244" s="14"/>
      <c r="F244" s="14"/>
      <c r="G244" s="14"/>
      <c r="H244" s="404"/>
      <c r="J244" s="242"/>
      <c r="K244" s="446"/>
      <c r="L244" s="402"/>
    </row>
    <row r="245" spans="2:12" ht="15.75" customHeight="1" x14ac:dyDescent="0.25">
      <c r="B245" s="4" t="s">
        <v>2515</v>
      </c>
      <c r="C245" s="5" t="s">
        <v>9</v>
      </c>
      <c r="D245" s="6">
        <v>4780</v>
      </c>
      <c r="E245" s="6">
        <v>1000</v>
      </c>
      <c r="F245" s="7">
        <v>220</v>
      </c>
      <c r="G245" s="8">
        <v>1844.1514850000001</v>
      </c>
      <c r="H245" s="403">
        <v>11675.52</v>
      </c>
      <c r="I245" s="443">
        <v>2027</v>
      </c>
      <c r="J245" s="242">
        <f t="shared" ref="J245:J246" si="74">(D245+20)*(E245+200)</f>
        <v>5760000</v>
      </c>
      <c r="K245" s="446">
        <f t="shared" si="63"/>
        <v>5.76</v>
      </c>
      <c r="L245" s="402">
        <f t="shared" si="64"/>
        <v>11675.52</v>
      </c>
    </row>
    <row r="246" spans="2:12" ht="15.75" customHeight="1" x14ac:dyDescent="0.25">
      <c r="B246" s="4" t="s">
        <v>2516</v>
      </c>
      <c r="C246" s="5" t="s">
        <v>9</v>
      </c>
      <c r="D246" s="6">
        <v>4780</v>
      </c>
      <c r="E246" s="6">
        <v>1000</v>
      </c>
      <c r="F246" s="7">
        <v>220</v>
      </c>
      <c r="G246" s="8">
        <v>1844.1514850000001</v>
      </c>
      <c r="H246" s="403">
        <v>12337.92</v>
      </c>
      <c r="I246" s="443">
        <v>2142</v>
      </c>
      <c r="J246" s="242">
        <f t="shared" si="74"/>
        <v>5760000</v>
      </c>
      <c r="K246" s="446">
        <f t="shared" si="63"/>
        <v>5.76</v>
      </c>
      <c r="L246" s="402">
        <f t="shared" si="64"/>
        <v>12337.92</v>
      </c>
    </row>
    <row r="247" spans="2:12" ht="15.75" customHeight="1" x14ac:dyDescent="0.25">
      <c r="B247" s="4" t="s">
        <v>141</v>
      </c>
      <c r="C247" s="5" t="s">
        <v>9</v>
      </c>
      <c r="D247" s="6">
        <v>4780</v>
      </c>
      <c r="E247" s="6">
        <v>1195</v>
      </c>
      <c r="F247" s="7">
        <v>220</v>
      </c>
      <c r="G247" s="8">
        <v>1844.1514850000001</v>
      </c>
      <c r="H247" s="403">
        <v>11116.8</v>
      </c>
      <c r="I247" s="443">
        <v>1930</v>
      </c>
      <c r="J247" s="242">
        <f t="shared" ref="J247:J250" si="75">(D247+20)*(E247+5)</f>
        <v>5760000</v>
      </c>
      <c r="K247" s="446">
        <f t="shared" si="63"/>
        <v>5.76</v>
      </c>
      <c r="L247" s="402">
        <f t="shared" si="64"/>
        <v>11116.8</v>
      </c>
    </row>
    <row r="248" spans="2:12" ht="15.75" customHeight="1" x14ac:dyDescent="0.25">
      <c r="B248" s="4" t="s">
        <v>142</v>
      </c>
      <c r="C248" s="5" t="s">
        <v>9</v>
      </c>
      <c r="D248" s="6">
        <v>4780</v>
      </c>
      <c r="E248" s="6">
        <v>1195</v>
      </c>
      <c r="F248" s="7">
        <v>220</v>
      </c>
      <c r="G248" s="8">
        <v>1844.1514850000001</v>
      </c>
      <c r="H248" s="403">
        <v>11750.4</v>
      </c>
      <c r="I248" s="443">
        <v>2040</v>
      </c>
      <c r="J248" s="242">
        <f t="shared" si="75"/>
        <v>5760000</v>
      </c>
      <c r="K248" s="446">
        <f t="shared" si="63"/>
        <v>5.76</v>
      </c>
      <c r="L248" s="402">
        <f t="shared" si="64"/>
        <v>11750.4</v>
      </c>
    </row>
    <row r="249" spans="2:12" ht="15.75" customHeight="1" x14ac:dyDescent="0.25">
      <c r="B249" s="4" t="s">
        <v>143</v>
      </c>
      <c r="C249" s="5" t="s">
        <v>9</v>
      </c>
      <c r="D249" s="6">
        <v>4780</v>
      </c>
      <c r="E249" s="6">
        <v>1495</v>
      </c>
      <c r="F249" s="7">
        <v>220</v>
      </c>
      <c r="G249" s="8">
        <v>2334.63087</v>
      </c>
      <c r="H249" s="403">
        <v>13896</v>
      </c>
      <c r="I249" s="443">
        <v>1930</v>
      </c>
      <c r="J249" s="242">
        <f t="shared" si="75"/>
        <v>7200000</v>
      </c>
      <c r="K249" s="446">
        <f t="shared" si="63"/>
        <v>7.2</v>
      </c>
      <c r="L249" s="402">
        <f t="shared" si="64"/>
        <v>13896</v>
      </c>
    </row>
    <row r="250" spans="2:12" ht="15.75" customHeight="1" thickBot="1" x14ac:dyDescent="0.3">
      <c r="B250" s="4" t="s">
        <v>144</v>
      </c>
      <c r="C250" s="5" t="s">
        <v>9</v>
      </c>
      <c r="D250" s="6">
        <v>4780</v>
      </c>
      <c r="E250" s="6">
        <v>1495</v>
      </c>
      <c r="F250" s="7">
        <v>220</v>
      </c>
      <c r="G250" s="8">
        <v>2334.63087</v>
      </c>
      <c r="H250" s="403">
        <v>14688</v>
      </c>
      <c r="I250" s="443">
        <v>2040</v>
      </c>
      <c r="J250" s="242">
        <f t="shared" si="75"/>
        <v>7200000</v>
      </c>
      <c r="K250" s="446">
        <f t="shared" si="63"/>
        <v>7.2</v>
      </c>
      <c r="L250" s="402">
        <f t="shared" si="64"/>
        <v>14688</v>
      </c>
    </row>
    <row r="251" spans="2:12" ht="5.25" customHeight="1" thickBot="1" x14ac:dyDescent="0.3">
      <c r="B251" s="13"/>
      <c r="C251" s="14"/>
      <c r="D251" s="14"/>
      <c r="E251" s="14"/>
      <c r="F251" s="14"/>
      <c r="G251" s="14"/>
      <c r="H251" s="404"/>
      <c r="J251" s="242"/>
      <c r="K251" s="446"/>
      <c r="L251" s="402"/>
    </row>
    <row r="252" spans="2:12" ht="15.75" customHeight="1" x14ac:dyDescent="0.25">
      <c r="B252" s="4" t="s">
        <v>2517</v>
      </c>
      <c r="C252" s="5" t="s">
        <v>9</v>
      </c>
      <c r="D252" s="6">
        <v>4880</v>
      </c>
      <c r="E252" s="6">
        <v>1000</v>
      </c>
      <c r="F252" s="7">
        <v>220</v>
      </c>
      <c r="G252" s="8">
        <v>1882.73206</v>
      </c>
      <c r="H252" s="403">
        <v>11918.76</v>
      </c>
      <c r="I252" s="443">
        <v>2027</v>
      </c>
      <c r="J252" s="242">
        <f t="shared" ref="J252:J253" si="76">(D252+20)*(E252+200)</f>
        <v>5880000</v>
      </c>
      <c r="K252" s="446">
        <f t="shared" si="63"/>
        <v>5.88</v>
      </c>
      <c r="L252" s="402">
        <f t="shared" si="64"/>
        <v>11918.76</v>
      </c>
    </row>
    <row r="253" spans="2:12" ht="15.75" customHeight="1" x14ac:dyDescent="0.25">
      <c r="B253" s="4" t="s">
        <v>2518</v>
      </c>
      <c r="C253" s="5" t="s">
        <v>9</v>
      </c>
      <c r="D253" s="6">
        <v>4880</v>
      </c>
      <c r="E253" s="6">
        <v>1000</v>
      </c>
      <c r="F253" s="7">
        <v>220</v>
      </c>
      <c r="G253" s="8">
        <v>1882.73206</v>
      </c>
      <c r="H253" s="403">
        <v>12594.96</v>
      </c>
      <c r="I253" s="443">
        <v>2142</v>
      </c>
      <c r="J253" s="242">
        <f t="shared" si="76"/>
        <v>5880000</v>
      </c>
      <c r="K253" s="446">
        <f t="shared" si="63"/>
        <v>5.88</v>
      </c>
      <c r="L253" s="402">
        <f t="shared" si="64"/>
        <v>12594.96</v>
      </c>
    </row>
    <row r="254" spans="2:12" ht="15.75" customHeight="1" x14ac:dyDescent="0.25">
      <c r="B254" s="4" t="s">
        <v>145</v>
      </c>
      <c r="C254" s="5" t="s">
        <v>9</v>
      </c>
      <c r="D254" s="6">
        <v>4880</v>
      </c>
      <c r="E254" s="6">
        <v>1195</v>
      </c>
      <c r="F254" s="7">
        <v>220</v>
      </c>
      <c r="G254" s="8">
        <v>1882.73206</v>
      </c>
      <c r="H254" s="403">
        <v>11348.4</v>
      </c>
      <c r="I254" s="443">
        <v>1930</v>
      </c>
      <c r="J254" s="242">
        <f t="shared" ref="J254:J257" si="77">(D254+20)*(E254+5)</f>
        <v>5880000</v>
      </c>
      <c r="K254" s="446">
        <f t="shared" si="63"/>
        <v>5.88</v>
      </c>
      <c r="L254" s="402">
        <f t="shared" si="64"/>
        <v>11348.4</v>
      </c>
    </row>
    <row r="255" spans="2:12" ht="15.75" customHeight="1" x14ac:dyDescent="0.25">
      <c r="B255" s="4" t="s">
        <v>146</v>
      </c>
      <c r="C255" s="5" t="s">
        <v>9</v>
      </c>
      <c r="D255" s="6">
        <v>4880</v>
      </c>
      <c r="E255" s="6">
        <v>1195</v>
      </c>
      <c r="F255" s="7">
        <v>220</v>
      </c>
      <c r="G255" s="8">
        <v>1882.73206</v>
      </c>
      <c r="H255" s="403">
        <v>11995.199999999999</v>
      </c>
      <c r="I255" s="443">
        <v>2040</v>
      </c>
      <c r="J255" s="242">
        <f t="shared" si="77"/>
        <v>5880000</v>
      </c>
      <c r="K255" s="446">
        <f t="shared" si="63"/>
        <v>5.88</v>
      </c>
      <c r="L255" s="402">
        <f t="shared" si="64"/>
        <v>11995.199999999999</v>
      </c>
    </row>
    <row r="256" spans="2:12" ht="15.75" customHeight="1" x14ac:dyDescent="0.25">
      <c r="B256" s="4" t="s">
        <v>147</v>
      </c>
      <c r="C256" s="5" t="s">
        <v>9</v>
      </c>
      <c r="D256" s="6">
        <v>4880</v>
      </c>
      <c r="E256" s="6">
        <v>1495</v>
      </c>
      <c r="F256" s="7">
        <v>220</v>
      </c>
      <c r="G256" s="8">
        <v>2383.4725199999998</v>
      </c>
      <c r="H256" s="403">
        <v>14185.5</v>
      </c>
      <c r="I256" s="443">
        <v>1930</v>
      </c>
      <c r="J256" s="242">
        <f t="shared" si="77"/>
        <v>7350000</v>
      </c>
      <c r="K256" s="446">
        <f t="shared" si="63"/>
        <v>7.35</v>
      </c>
      <c r="L256" s="402">
        <f t="shared" si="64"/>
        <v>14185.5</v>
      </c>
    </row>
    <row r="257" spans="2:12" ht="15.75" customHeight="1" thickBot="1" x14ac:dyDescent="0.3">
      <c r="B257" s="4" t="s">
        <v>148</v>
      </c>
      <c r="C257" s="5" t="s">
        <v>9</v>
      </c>
      <c r="D257" s="6">
        <v>4880</v>
      </c>
      <c r="E257" s="6">
        <v>1495</v>
      </c>
      <c r="F257" s="7">
        <v>220</v>
      </c>
      <c r="G257" s="8">
        <v>2383.4725199999998</v>
      </c>
      <c r="H257" s="403">
        <v>14994</v>
      </c>
      <c r="I257" s="443">
        <v>2040</v>
      </c>
      <c r="J257" s="242">
        <f t="shared" si="77"/>
        <v>7350000</v>
      </c>
      <c r="K257" s="446">
        <f t="shared" si="63"/>
        <v>7.35</v>
      </c>
      <c r="L257" s="402">
        <f t="shared" si="64"/>
        <v>14994</v>
      </c>
    </row>
    <row r="258" spans="2:12" ht="5.25" customHeight="1" thickBot="1" x14ac:dyDescent="0.3">
      <c r="B258" s="13"/>
      <c r="C258" s="14"/>
      <c r="D258" s="14"/>
      <c r="E258" s="14"/>
      <c r="F258" s="14"/>
      <c r="G258" s="14"/>
      <c r="H258" s="404"/>
      <c r="J258" s="242"/>
      <c r="K258" s="446"/>
      <c r="L258" s="402"/>
    </row>
    <row r="259" spans="2:12" ht="15.75" customHeight="1" x14ac:dyDescent="0.25">
      <c r="B259" s="4" t="s">
        <v>2519</v>
      </c>
      <c r="C259" s="5" t="s">
        <v>9</v>
      </c>
      <c r="D259" s="6">
        <v>4980</v>
      </c>
      <c r="E259" s="6">
        <v>1000</v>
      </c>
      <c r="F259" s="7">
        <v>220</v>
      </c>
      <c r="G259" s="8">
        <v>1921.312635</v>
      </c>
      <c r="H259" s="403">
        <v>12162</v>
      </c>
      <c r="I259" s="443">
        <v>2027</v>
      </c>
      <c r="J259" s="242">
        <f t="shared" ref="J259:J260" si="78">(D259+20)*(E259+200)</f>
        <v>6000000</v>
      </c>
      <c r="K259" s="446">
        <f t="shared" si="63"/>
        <v>6</v>
      </c>
      <c r="L259" s="402">
        <f t="shared" si="64"/>
        <v>12162</v>
      </c>
    </row>
    <row r="260" spans="2:12" ht="15.75" customHeight="1" x14ac:dyDescent="0.25">
      <c r="B260" s="4" t="s">
        <v>2520</v>
      </c>
      <c r="C260" s="5" t="s">
        <v>9</v>
      </c>
      <c r="D260" s="6">
        <v>4980</v>
      </c>
      <c r="E260" s="6">
        <v>1000</v>
      </c>
      <c r="F260" s="7">
        <v>220</v>
      </c>
      <c r="G260" s="8">
        <v>1921.312635</v>
      </c>
      <c r="H260" s="403">
        <v>12852</v>
      </c>
      <c r="I260" s="443">
        <v>2142</v>
      </c>
      <c r="J260" s="242">
        <f t="shared" si="78"/>
        <v>6000000</v>
      </c>
      <c r="K260" s="446">
        <f t="shared" si="63"/>
        <v>6</v>
      </c>
      <c r="L260" s="402">
        <f t="shared" si="64"/>
        <v>12852</v>
      </c>
    </row>
    <row r="261" spans="2:12" ht="15.75" customHeight="1" x14ac:dyDescent="0.25">
      <c r="B261" s="4" t="s">
        <v>149</v>
      </c>
      <c r="C261" s="5" t="s">
        <v>9</v>
      </c>
      <c r="D261" s="6">
        <v>4980</v>
      </c>
      <c r="E261" s="6">
        <v>1195</v>
      </c>
      <c r="F261" s="7">
        <v>220</v>
      </c>
      <c r="G261" s="8">
        <v>1921.312635</v>
      </c>
      <c r="H261" s="403">
        <v>11580</v>
      </c>
      <c r="I261" s="443">
        <v>1930</v>
      </c>
      <c r="J261" s="242">
        <f t="shared" ref="J261:J264" si="79">(D261+20)*(E261+5)</f>
        <v>6000000</v>
      </c>
      <c r="K261" s="446">
        <f t="shared" si="63"/>
        <v>6</v>
      </c>
      <c r="L261" s="402">
        <f t="shared" si="64"/>
        <v>11580</v>
      </c>
    </row>
    <row r="262" spans="2:12" ht="15.75" customHeight="1" x14ac:dyDescent="0.25">
      <c r="B262" s="4" t="s">
        <v>150</v>
      </c>
      <c r="C262" s="5" t="s">
        <v>9</v>
      </c>
      <c r="D262" s="6">
        <v>4980</v>
      </c>
      <c r="E262" s="6">
        <v>1195</v>
      </c>
      <c r="F262" s="7">
        <v>220</v>
      </c>
      <c r="G262" s="8">
        <v>1921.312635</v>
      </c>
      <c r="H262" s="403">
        <v>12240</v>
      </c>
      <c r="I262" s="443">
        <v>2040</v>
      </c>
      <c r="J262" s="242">
        <f t="shared" si="79"/>
        <v>6000000</v>
      </c>
      <c r="K262" s="446">
        <f t="shared" si="63"/>
        <v>6</v>
      </c>
      <c r="L262" s="402">
        <f t="shared" si="64"/>
        <v>12240</v>
      </c>
    </row>
    <row r="263" spans="2:12" ht="15.75" customHeight="1" x14ac:dyDescent="0.25">
      <c r="B263" s="4" t="s">
        <v>151</v>
      </c>
      <c r="C263" s="5" t="s">
        <v>9</v>
      </c>
      <c r="D263" s="6">
        <v>4980</v>
      </c>
      <c r="E263" s="6">
        <v>1495</v>
      </c>
      <c r="F263" s="7">
        <v>220</v>
      </c>
      <c r="G263" s="8">
        <v>2432.3141700000001</v>
      </c>
      <c r="H263" s="403">
        <v>14475</v>
      </c>
      <c r="I263" s="443">
        <v>1930</v>
      </c>
      <c r="J263" s="242">
        <f t="shared" si="79"/>
        <v>7500000</v>
      </c>
      <c r="K263" s="446">
        <f t="shared" si="63"/>
        <v>7.5</v>
      </c>
      <c r="L263" s="402">
        <f t="shared" si="64"/>
        <v>14475</v>
      </c>
    </row>
    <row r="264" spans="2:12" ht="15.75" customHeight="1" thickBot="1" x14ac:dyDescent="0.3">
      <c r="B264" s="4" t="s">
        <v>152</v>
      </c>
      <c r="C264" s="5" t="s">
        <v>9</v>
      </c>
      <c r="D264" s="6">
        <v>4980</v>
      </c>
      <c r="E264" s="6">
        <v>1495</v>
      </c>
      <c r="F264" s="7">
        <v>220</v>
      </c>
      <c r="G264" s="8">
        <v>2432.3141700000001</v>
      </c>
      <c r="H264" s="403">
        <v>15300</v>
      </c>
      <c r="I264" s="443">
        <v>2040</v>
      </c>
      <c r="J264" s="242">
        <f t="shared" si="79"/>
        <v>7500000</v>
      </c>
      <c r="K264" s="446">
        <f t="shared" si="63"/>
        <v>7.5</v>
      </c>
      <c r="L264" s="402">
        <f t="shared" si="64"/>
        <v>15300</v>
      </c>
    </row>
    <row r="265" spans="2:12" ht="5.25" customHeight="1" thickBot="1" x14ac:dyDescent="0.3">
      <c r="B265" s="13"/>
      <c r="C265" s="14"/>
      <c r="D265" s="14"/>
      <c r="E265" s="14"/>
      <c r="F265" s="14"/>
      <c r="G265" s="14"/>
      <c r="H265" s="404"/>
      <c r="J265" s="242"/>
      <c r="K265" s="446"/>
      <c r="L265" s="402"/>
    </row>
    <row r="266" spans="2:12" ht="15.75" customHeight="1" x14ac:dyDescent="0.25">
      <c r="B266" s="4" t="s">
        <v>2521</v>
      </c>
      <c r="C266" s="5" t="s">
        <v>9</v>
      </c>
      <c r="D266" s="6">
        <v>5080</v>
      </c>
      <c r="E266" s="6">
        <v>1000</v>
      </c>
      <c r="F266" s="7">
        <v>220</v>
      </c>
      <c r="G266" s="8">
        <v>1959.8932100000002</v>
      </c>
      <c r="H266" s="403">
        <v>12405.24</v>
      </c>
      <c r="I266" s="443">
        <v>2027</v>
      </c>
      <c r="J266" s="242">
        <f t="shared" ref="J266:J267" si="80">(D266+20)*(E266+200)</f>
        <v>6120000</v>
      </c>
      <c r="K266" s="446">
        <f t="shared" si="63"/>
        <v>6.12</v>
      </c>
      <c r="L266" s="402">
        <f t="shared" si="64"/>
        <v>12405.24</v>
      </c>
    </row>
    <row r="267" spans="2:12" ht="15.75" customHeight="1" x14ac:dyDescent="0.25">
      <c r="B267" s="4" t="s">
        <v>2522</v>
      </c>
      <c r="C267" s="5" t="s">
        <v>9</v>
      </c>
      <c r="D267" s="6">
        <v>5080</v>
      </c>
      <c r="E267" s="6">
        <v>1000</v>
      </c>
      <c r="F267" s="7">
        <v>220</v>
      </c>
      <c r="G267" s="8">
        <v>1959.8932100000002</v>
      </c>
      <c r="H267" s="403">
        <v>13109.04</v>
      </c>
      <c r="I267" s="443">
        <v>2142</v>
      </c>
      <c r="J267" s="242">
        <f t="shared" si="80"/>
        <v>6120000</v>
      </c>
      <c r="K267" s="446">
        <f t="shared" si="63"/>
        <v>6.12</v>
      </c>
      <c r="L267" s="402">
        <f t="shared" si="64"/>
        <v>13109.04</v>
      </c>
    </row>
    <row r="268" spans="2:12" ht="15.75" customHeight="1" x14ac:dyDescent="0.25">
      <c r="B268" s="4" t="s">
        <v>153</v>
      </c>
      <c r="C268" s="5" t="s">
        <v>9</v>
      </c>
      <c r="D268" s="6">
        <v>5080</v>
      </c>
      <c r="E268" s="6">
        <v>1195</v>
      </c>
      <c r="F268" s="7">
        <v>220</v>
      </c>
      <c r="G268" s="8">
        <v>1959.8932100000002</v>
      </c>
      <c r="H268" s="403">
        <v>11811.6</v>
      </c>
      <c r="I268" s="443">
        <v>1930</v>
      </c>
      <c r="J268" s="242">
        <f t="shared" ref="J268:J271" si="81">(D268+20)*(E268+5)</f>
        <v>6120000</v>
      </c>
      <c r="K268" s="446">
        <f t="shared" si="63"/>
        <v>6.12</v>
      </c>
      <c r="L268" s="402">
        <f t="shared" si="64"/>
        <v>11811.6</v>
      </c>
    </row>
    <row r="269" spans="2:12" ht="15.75" customHeight="1" x14ac:dyDescent="0.25">
      <c r="B269" s="4" t="s">
        <v>154</v>
      </c>
      <c r="C269" s="5" t="s">
        <v>9</v>
      </c>
      <c r="D269" s="6">
        <v>5080</v>
      </c>
      <c r="E269" s="6">
        <v>1195</v>
      </c>
      <c r="F269" s="7">
        <v>220</v>
      </c>
      <c r="G269" s="8">
        <v>1959.8932100000002</v>
      </c>
      <c r="H269" s="403">
        <v>12484.800000000001</v>
      </c>
      <c r="I269" s="443">
        <v>2040</v>
      </c>
      <c r="J269" s="242">
        <f t="shared" si="81"/>
        <v>6120000</v>
      </c>
      <c r="K269" s="446">
        <f t="shared" si="63"/>
        <v>6.12</v>
      </c>
      <c r="L269" s="402">
        <f t="shared" si="64"/>
        <v>12484.800000000001</v>
      </c>
    </row>
    <row r="270" spans="2:12" ht="15.75" customHeight="1" x14ac:dyDescent="0.25">
      <c r="B270" s="4" t="s">
        <v>155</v>
      </c>
      <c r="C270" s="5" t="s">
        <v>9</v>
      </c>
      <c r="D270" s="6">
        <v>5080</v>
      </c>
      <c r="E270" s="6">
        <v>1495</v>
      </c>
      <c r="F270" s="7">
        <v>220</v>
      </c>
      <c r="G270" s="8">
        <v>2481.1558200000004</v>
      </c>
      <c r="H270" s="403">
        <v>14764.5</v>
      </c>
      <c r="I270" s="443">
        <v>1930</v>
      </c>
      <c r="J270" s="242">
        <f t="shared" si="81"/>
        <v>7650000</v>
      </c>
      <c r="K270" s="446">
        <f t="shared" si="63"/>
        <v>7.65</v>
      </c>
      <c r="L270" s="402">
        <f t="shared" si="64"/>
        <v>14764.5</v>
      </c>
    </row>
    <row r="271" spans="2:12" ht="15.75" customHeight="1" thickBot="1" x14ac:dyDescent="0.3">
      <c r="B271" s="4" t="s">
        <v>156</v>
      </c>
      <c r="C271" s="5" t="s">
        <v>9</v>
      </c>
      <c r="D271" s="6">
        <v>5080</v>
      </c>
      <c r="E271" s="6">
        <v>1495</v>
      </c>
      <c r="F271" s="7">
        <v>220</v>
      </c>
      <c r="G271" s="8">
        <v>2481.1558200000004</v>
      </c>
      <c r="H271" s="403">
        <v>15606</v>
      </c>
      <c r="I271" s="443">
        <v>2040</v>
      </c>
      <c r="J271" s="242">
        <f t="shared" si="81"/>
        <v>7650000</v>
      </c>
      <c r="K271" s="446">
        <f t="shared" si="63"/>
        <v>7.65</v>
      </c>
      <c r="L271" s="402">
        <f t="shared" si="64"/>
        <v>15606</v>
      </c>
    </row>
    <row r="272" spans="2:12" ht="5.25" customHeight="1" thickBot="1" x14ac:dyDescent="0.3">
      <c r="B272" s="13"/>
      <c r="C272" s="14"/>
      <c r="D272" s="14"/>
      <c r="E272" s="14"/>
      <c r="F272" s="14"/>
      <c r="G272" s="14"/>
      <c r="H272" s="404"/>
      <c r="J272" s="242"/>
      <c r="K272" s="446"/>
      <c r="L272" s="402"/>
    </row>
    <row r="273" spans="2:12" ht="15.75" customHeight="1" x14ac:dyDescent="0.25">
      <c r="B273" s="4" t="s">
        <v>2523</v>
      </c>
      <c r="C273" s="5" t="s">
        <v>9</v>
      </c>
      <c r="D273" s="6">
        <v>5180</v>
      </c>
      <c r="E273" s="6">
        <v>1000</v>
      </c>
      <c r="F273" s="7">
        <v>220</v>
      </c>
      <c r="G273" s="8">
        <v>1998.4737850000001</v>
      </c>
      <c r="H273" s="403">
        <v>12648.48</v>
      </c>
      <c r="I273" s="443">
        <v>2027</v>
      </c>
      <c r="J273" s="242">
        <f t="shared" ref="J273:J274" si="82">(D273+20)*(E273+200)</f>
        <v>6240000</v>
      </c>
      <c r="K273" s="446">
        <f t="shared" ref="K273:K336" si="83">J273/1000000</f>
        <v>6.24</v>
      </c>
      <c r="L273" s="402">
        <f t="shared" ref="L273:L336" si="84">I273*K273</f>
        <v>12648.48</v>
      </c>
    </row>
    <row r="274" spans="2:12" ht="15.75" customHeight="1" x14ac:dyDescent="0.25">
      <c r="B274" s="4" t="s">
        <v>2524</v>
      </c>
      <c r="C274" s="5" t="s">
        <v>9</v>
      </c>
      <c r="D274" s="6">
        <v>5180</v>
      </c>
      <c r="E274" s="6">
        <v>1000</v>
      </c>
      <c r="F274" s="7">
        <v>220</v>
      </c>
      <c r="G274" s="8">
        <v>1998.4737850000001</v>
      </c>
      <c r="H274" s="403">
        <v>13366.08</v>
      </c>
      <c r="I274" s="443">
        <v>2142</v>
      </c>
      <c r="J274" s="242">
        <f t="shared" si="82"/>
        <v>6240000</v>
      </c>
      <c r="K274" s="446">
        <f t="shared" si="83"/>
        <v>6.24</v>
      </c>
      <c r="L274" s="402">
        <f t="shared" si="84"/>
        <v>13366.08</v>
      </c>
    </row>
    <row r="275" spans="2:12" ht="15.75" customHeight="1" x14ac:dyDescent="0.25">
      <c r="B275" s="4" t="s">
        <v>157</v>
      </c>
      <c r="C275" s="5" t="s">
        <v>9</v>
      </c>
      <c r="D275" s="6">
        <v>5180</v>
      </c>
      <c r="E275" s="6">
        <v>1195</v>
      </c>
      <c r="F275" s="7">
        <v>220</v>
      </c>
      <c r="G275" s="8">
        <v>1998.4737850000001</v>
      </c>
      <c r="H275" s="403">
        <v>12043.2</v>
      </c>
      <c r="I275" s="443">
        <v>1930</v>
      </c>
      <c r="J275" s="242">
        <f t="shared" ref="J275:J278" si="85">(D275+20)*(E275+5)</f>
        <v>6240000</v>
      </c>
      <c r="K275" s="446">
        <f t="shared" si="83"/>
        <v>6.24</v>
      </c>
      <c r="L275" s="402">
        <f t="shared" si="84"/>
        <v>12043.2</v>
      </c>
    </row>
    <row r="276" spans="2:12" ht="15.75" customHeight="1" x14ac:dyDescent="0.25">
      <c r="B276" s="4" t="s">
        <v>158</v>
      </c>
      <c r="C276" s="5" t="s">
        <v>9</v>
      </c>
      <c r="D276" s="6">
        <v>5180</v>
      </c>
      <c r="E276" s="6">
        <v>1195</v>
      </c>
      <c r="F276" s="7">
        <v>220</v>
      </c>
      <c r="G276" s="8">
        <v>1998.4737850000001</v>
      </c>
      <c r="H276" s="403">
        <v>12729.6</v>
      </c>
      <c r="I276" s="443">
        <v>2040</v>
      </c>
      <c r="J276" s="242">
        <f t="shared" si="85"/>
        <v>6240000</v>
      </c>
      <c r="K276" s="446">
        <f t="shared" si="83"/>
        <v>6.24</v>
      </c>
      <c r="L276" s="402">
        <f t="shared" si="84"/>
        <v>12729.6</v>
      </c>
    </row>
    <row r="277" spans="2:12" ht="15.75" customHeight="1" x14ac:dyDescent="0.25">
      <c r="B277" s="4" t="s">
        <v>159</v>
      </c>
      <c r="C277" s="5" t="s">
        <v>9</v>
      </c>
      <c r="D277" s="6">
        <v>5180</v>
      </c>
      <c r="E277" s="6">
        <v>1495</v>
      </c>
      <c r="F277" s="7">
        <v>220</v>
      </c>
      <c r="G277" s="8">
        <v>2529.9974699999998</v>
      </c>
      <c r="H277" s="403">
        <v>15054</v>
      </c>
      <c r="I277" s="443">
        <v>1930</v>
      </c>
      <c r="J277" s="242">
        <f t="shared" si="85"/>
        <v>7800000</v>
      </c>
      <c r="K277" s="446">
        <f t="shared" si="83"/>
        <v>7.8</v>
      </c>
      <c r="L277" s="402">
        <f t="shared" si="84"/>
        <v>15054</v>
      </c>
    </row>
    <row r="278" spans="2:12" ht="15.75" customHeight="1" thickBot="1" x14ac:dyDescent="0.3">
      <c r="B278" s="4" t="s">
        <v>160</v>
      </c>
      <c r="C278" s="5" t="s">
        <v>9</v>
      </c>
      <c r="D278" s="6">
        <v>5180</v>
      </c>
      <c r="E278" s="6">
        <v>1495</v>
      </c>
      <c r="F278" s="7">
        <v>220</v>
      </c>
      <c r="G278" s="8">
        <v>2529.9974699999998</v>
      </c>
      <c r="H278" s="403">
        <v>15912</v>
      </c>
      <c r="I278" s="443">
        <v>2040</v>
      </c>
      <c r="J278" s="242">
        <f t="shared" si="85"/>
        <v>7800000</v>
      </c>
      <c r="K278" s="446">
        <f t="shared" si="83"/>
        <v>7.8</v>
      </c>
      <c r="L278" s="402">
        <f t="shared" si="84"/>
        <v>15912</v>
      </c>
    </row>
    <row r="279" spans="2:12" ht="5.25" customHeight="1" thickBot="1" x14ac:dyDescent="0.3">
      <c r="B279" s="13"/>
      <c r="C279" s="14"/>
      <c r="D279" s="14"/>
      <c r="E279" s="14"/>
      <c r="F279" s="14"/>
      <c r="G279" s="14"/>
      <c r="H279" s="404"/>
      <c r="J279" s="242"/>
      <c r="K279" s="446"/>
      <c r="L279" s="402"/>
    </row>
    <row r="280" spans="2:12" ht="15.75" customHeight="1" x14ac:dyDescent="0.25">
      <c r="B280" s="4" t="s">
        <v>2525</v>
      </c>
      <c r="C280" s="5" t="s">
        <v>9</v>
      </c>
      <c r="D280" s="6">
        <v>5280</v>
      </c>
      <c r="E280" s="6">
        <v>1000</v>
      </c>
      <c r="F280" s="7">
        <v>220</v>
      </c>
      <c r="G280" s="8">
        <v>2037.0543600000001</v>
      </c>
      <c r="H280" s="403">
        <v>12891.720000000001</v>
      </c>
      <c r="I280" s="443">
        <v>2027</v>
      </c>
      <c r="J280" s="242">
        <f t="shared" ref="J280:J281" si="86">(D280+20)*(E280+200)</f>
        <v>6360000</v>
      </c>
      <c r="K280" s="446">
        <f t="shared" si="83"/>
        <v>6.36</v>
      </c>
      <c r="L280" s="402">
        <f t="shared" si="84"/>
        <v>12891.720000000001</v>
      </c>
    </row>
    <row r="281" spans="2:12" ht="15.75" customHeight="1" x14ac:dyDescent="0.25">
      <c r="B281" s="4" t="s">
        <v>2526</v>
      </c>
      <c r="C281" s="5" t="s">
        <v>9</v>
      </c>
      <c r="D281" s="6">
        <v>5280</v>
      </c>
      <c r="E281" s="6">
        <v>1000</v>
      </c>
      <c r="F281" s="7">
        <v>220</v>
      </c>
      <c r="G281" s="8">
        <v>2037.0543600000001</v>
      </c>
      <c r="H281" s="403">
        <v>13623.12</v>
      </c>
      <c r="I281" s="443">
        <v>2142</v>
      </c>
      <c r="J281" s="242">
        <f t="shared" si="86"/>
        <v>6360000</v>
      </c>
      <c r="K281" s="446">
        <f t="shared" si="83"/>
        <v>6.36</v>
      </c>
      <c r="L281" s="402">
        <f t="shared" si="84"/>
        <v>13623.12</v>
      </c>
    </row>
    <row r="282" spans="2:12" ht="15.75" customHeight="1" x14ac:dyDescent="0.25">
      <c r="B282" s="4" t="s">
        <v>161</v>
      </c>
      <c r="C282" s="5" t="s">
        <v>9</v>
      </c>
      <c r="D282" s="6">
        <v>5280</v>
      </c>
      <c r="E282" s="6">
        <v>1195</v>
      </c>
      <c r="F282" s="7">
        <v>220</v>
      </c>
      <c r="G282" s="8">
        <v>2037.0543600000001</v>
      </c>
      <c r="H282" s="403">
        <v>12274.800000000001</v>
      </c>
      <c r="I282" s="443">
        <v>1930</v>
      </c>
      <c r="J282" s="242">
        <f t="shared" ref="J282:J285" si="87">(D282+20)*(E282+5)</f>
        <v>6360000</v>
      </c>
      <c r="K282" s="446">
        <f t="shared" si="83"/>
        <v>6.36</v>
      </c>
      <c r="L282" s="402">
        <f t="shared" si="84"/>
        <v>12274.800000000001</v>
      </c>
    </row>
    <row r="283" spans="2:12" ht="15.75" customHeight="1" x14ac:dyDescent="0.25">
      <c r="B283" s="4" t="s">
        <v>162</v>
      </c>
      <c r="C283" s="5" t="s">
        <v>9</v>
      </c>
      <c r="D283" s="6">
        <v>5280</v>
      </c>
      <c r="E283" s="6">
        <v>1195</v>
      </c>
      <c r="F283" s="7">
        <v>220</v>
      </c>
      <c r="G283" s="8">
        <v>2037.0543600000001</v>
      </c>
      <c r="H283" s="403">
        <v>12974.400000000001</v>
      </c>
      <c r="I283" s="443">
        <v>2040</v>
      </c>
      <c r="J283" s="242">
        <f t="shared" si="87"/>
        <v>6360000</v>
      </c>
      <c r="K283" s="446">
        <f t="shared" si="83"/>
        <v>6.36</v>
      </c>
      <c r="L283" s="402">
        <f t="shared" si="84"/>
        <v>12974.400000000001</v>
      </c>
    </row>
    <row r="284" spans="2:12" ht="15.75" customHeight="1" x14ac:dyDescent="0.25">
      <c r="B284" s="4" t="s">
        <v>163</v>
      </c>
      <c r="C284" s="5" t="s">
        <v>9</v>
      </c>
      <c r="D284" s="6">
        <v>5280</v>
      </c>
      <c r="E284" s="6">
        <v>1495</v>
      </c>
      <c r="F284" s="7">
        <v>220</v>
      </c>
      <c r="G284" s="8">
        <v>2578.8391200000001</v>
      </c>
      <c r="H284" s="403">
        <v>15343.5</v>
      </c>
      <c r="I284" s="443">
        <v>1930</v>
      </c>
      <c r="J284" s="242">
        <f t="shared" si="87"/>
        <v>7950000</v>
      </c>
      <c r="K284" s="446">
        <f t="shared" si="83"/>
        <v>7.95</v>
      </c>
      <c r="L284" s="402">
        <f t="shared" si="84"/>
        <v>15343.5</v>
      </c>
    </row>
    <row r="285" spans="2:12" ht="15.75" customHeight="1" thickBot="1" x14ac:dyDescent="0.3">
      <c r="B285" s="4" t="s">
        <v>164</v>
      </c>
      <c r="C285" s="5" t="s">
        <v>9</v>
      </c>
      <c r="D285" s="6">
        <v>5280</v>
      </c>
      <c r="E285" s="6">
        <v>1495</v>
      </c>
      <c r="F285" s="7">
        <v>220</v>
      </c>
      <c r="G285" s="8">
        <v>2578.8391200000001</v>
      </c>
      <c r="H285" s="403">
        <v>16218</v>
      </c>
      <c r="I285" s="443">
        <v>2040</v>
      </c>
      <c r="J285" s="242">
        <f t="shared" si="87"/>
        <v>7950000</v>
      </c>
      <c r="K285" s="446">
        <f t="shared" si="83"/>
        <v>7.95</v>
      </c>
      <c r="L285" s="402">
        <f t="shared" si="84"/>
        <v>16218</v>
      </c>
    </row>
    <row r="286" spans="2:12" ht="5.25" customHeight="1" thickBot="1" x14ac:dyDescent="0.3">
      <c r="B286" s="13"/>
      <c r="C286" s="14"/>
      <c r="D286" s="14"/>
      <c r="E286" s="14"/>
      <c r="F286" s="14"/>
      <c r="G286" s="14"/>
      <c r="H286" s="404"/>
      <c r="J286" s="242"/>
      <c r="K286" s="446"/>
      <c r="L286" s="402"/>
    </row>
    <row r="287" spans="2:12" ht="15.75" customHeight="1" x14ac:dyDescent="0.25">
      <c r="B287" s="4" t="s">
        <v>2527</v>
      </c>
      <c r="C287" s="5" t="s">
        <v>9</v>
      </c>
      <c r="D287" s="6">
        <v>5380</v>
      </c>
      <c r="E287" s="6">
        <v>1000</v>
      </c>
      <c r="F287" s="7">
        <v>220</v>
      </c>
      <c r="G287" s="8">
        <v>2075.6349349999996</v>
      </c>
      <c r="H287" s="403">
        <v>13134.960000000001</v>
      </c>
      <c r="I287" s="443">
        <v>2027</v>
      </c>
      <c r="J287" s="242">
        <f t="shared" ref="J287:J288" si="88">(D287+20)*(E287+200)</f>
        <v>6480000</v>
      </c>
      <c r="K287" s="446">
        <f t="shared" si="83"/>
        <v>6.48</v>
      </c>
      <c r="L287" s="402">
        <f t="shared" si="84"/>
        <v>13134.960000000001</v>
      </c>
    </row>
    <row r="288" spans="2:12" ht="15.75" customHeight="1" x14ac:dyDescent="0.25">
      <c r="B288" s="4" t="s">
        <v>2528</v>
      </c>
      <c r="C288" s="5" t="s">
        <v>9</v>
      </c>
      <c r="D288" s="6">
        <v>5380</v>
      </c>
      <c r="E288" s="6">
        <v>1000</v>
      </c>
      <c r="F288" s="7">
        <v>220</v>
      </c>
      <c r="G288" s="8">
        <v>2075.6349349999996</v>
      </c>
      <c r="H288" s="403">
        <v>13880.160000000002</v>
      </c>
      <c r="I288" s="443">
        <v>2142</v>
      </c>
      <c r="J288" s="242">
        <f t="shared" si="88"/>
        <v>6480000</v>
      </c>
      <c r="K288" s="446">
        <f t="shared" si="83"/>
        <v>6.48</v>
      </c>
      <c r="L288" s="402">
        <f t="shared" si="84"/>
        <v>13880.160000000002</v>
      </c>
    </row>
    <row r="289" spans="2:12" ht="15.75" customHeight="1" x14ac:dyDescent="0.25">
      <c r="B289" s="4" t="s">
        <v>165</v>
      </c>
      <c r="C289" s="5" t="s">
        <v>9</v>
      </c>
      <c r="D289" s="6">
        <v>5380</v>
      </c>
      <c r="E289" s="6">
        <v>1195</v>
      </c>
      <c r="F289" s="7">
        <v>220</v>
      </c>
      <c r="G289" s="8">
        <v>2075.6349349999996</v>
      </c>
      <c r="H289" s="403">
        <v>12506.400000000001</v>
      </c>
      <c r="I289" s="443">
        <v>1930</v>
      </c>
      <c r="J289" s="242">
        <f t="shared" ref="J289:J292" si="89">(D289+20)*(E289+5)</f>
        <v>6480000</v>
      </c>
      <c r="K289" s="446">
        <f t="shared" si="83"/>
        <v>6.48</v>
      </c>
      <c r="L289" s="402">
        <f t="shared" si="84"/>
        <v>12506.400000000001</v>
      </c>
    </row>
    <row r="290" spans="2:12" ht="15.75" customHeight="1" x14ac:dyDescent="0.25">
      <c r="B290" s="4" t="s">
        <v>166</v>
      </c>
      <c r="C290" s="5" t="s">
        <v>9</v>
      </c>
      <c r="D290" s="6">
        <v>5380</v>
      </c>
      <c r="E290" s="6">
        <v>1195</v>
      </c>
      <c r="F290" s="7">
        <v>220</v>
      </c>
      <c r="G290" s="8">
        <v>2075.6349349999996</v>
      </c>
      <c r="H290" s="403">
        <v>13219.2</v>
      </c>
      <c r="I290" s="443">
        <v>2040</v>
      </c>
      <c r="J290" s="242">
        <f t="shared" si="89"/>
        <v>6480000</v>
      </c>
      <c r="K290" s="446">
        <f t="shared" si="83"/>
        <v>6.48</v>
      </c>
      <c r="L290" s="402">
        <f t="shared" si="84"/>
        <v>13219.2</v>
      </c>
    </row>
    <row r="291" spans="2:12" ht="15.75" customHeight="1" x14ac:dyDescent="0.25">
      <c r="B291" s="4" t="s">
        <v>167</v>
      </c>
      <c r="C291" s="5" t="s">
        <v>9</v>
      </c>
      <c r="D291" s="6">
        <v>5380</v>
      </c>
      <c r="E291" s="6">
        <v>1495</v>
      </c>
      <c r="F291" s="7">
        <v>220</v>
      </c>
      <c r="G291" s="8">
        <v>2627.6807700000004</v>
      </c>
      <c r="H291" s="403">
        <v>15633</v>
      </c>
      <c r="I291" s="443">
        <v>1930</v>
      </c>
      <c r="J291" s="242">
        <f t="shared" si="89"/>
        <v>8100000</v>
      </c>
      <c r="K291" s="446">
        <f t="shared" si="83"/>
        <v>8.1</v>
      </c>
      <c r="L291" s="402">
        <f t="shared" si="84"/>
        <v>15633</v>
      </c>
    </row>
    <row r="292" spans="2:12" ht="15.75" customHeight="1" thickBot="1" x14ac:dyDescent="0.3">
      <c r="B292" s="4" t="s">
        <v>168</v>
      </c>
      <c r="C292" s="5" t="s">
        <v>9</v>
      </c>
      <c r="D292" s="6">
        <v>5380</v>
      </c>
      <c r="E292" s="6">
        <v>1495</v>
      </c>
      <c r="F292" s="7">
        <v>220</v>
      </c>
      <c r="G292" s="8">
        <v>2627.6807700000004</v>
      </c>
      <c r="H292" s="403">
        <v>16524</v>
      </c>
      <c r="I292" s="443">
        <v>2040</v>
      </c>
      <c r="J292" s="242">
        <f t="shared" si="89"/>
        <v>8100000</v>
      </c>
      <c r="K292" s="446">
        <f t="shared" si="83"/>
        <v>8.1</v>
      </c>
      <c r="L292" s="402">
        <f t="shared" si="84"/>
        <v>16524</v>
      </c>
    </row>
    <row r="293" spans="2:12" ht="5.25" customHeight="1" thickBot="1" x14ac:dyDescent="0.3">
      <c r="B293" s="13"/>
      <c r="C293" s="14"/>
      <c r="D293" s="14"/>
      <c r="E293" s="14"/>
      <c r="F293" s="14"/>
      <c r="G293" s="14"/>
      <c r="H293" s="404"/>
      <c r="J293" s="242"/>
      <c r="K293" s="446"/>
      <c r="L293" s="402"/>
    </row>
    <row r="294" spans="2:12" ht="15.75" customHeight="1" x14ac:dyDescent="0.25">
      <c r="B294" s="4" t="s">
        <v>2529</v>
      </c>
      <c r="C294" s="5" t="s">
        <v>9</v>
      </c>
      <c r="D294" s="6">
        <v>5480</v>
      </c>
      <c r="E294" s="6">
        <v>1000</v>
      </c>
      <c r="F294" s="7">
        <v>220</v>
      </c>
      <c r="G294" s="8">
        <v>2114.21551</v>
      </c>
      <c r="H294" s="403">
        <v>13378.199999999999</v>
      </c>
      <c r="I294" s="443">
        <v>2027</v>
      </c>
      <c r="J294" s="242">
        <f t="shared" ref="J294:J295" si="90">(D294+20)*(E294+200)</f>
        <v>6600000</v>
      </c>
      <c r="K294" s="446">
        <f t="shared" si="83"/>
        <v>6.6</v>
      </c>
      <c r="L294" s="402">
        <f t="shared" si="84"/>
        <v>13378.199999999999</v>
      </c>
    </row>
    <row r="295" spans="2:12" ht="15.75" customHeight="1" x14ac:dyDescent="0.25">
      <c r="B295" s="4" t="s">
        <v>2530</v>
      </c>
      <c r="C295" s="5" t="s">
        <v>9</v>
      </c>
      <c r="D295" s="6">
        <v>5480</v>
      </c>
      <c r="E295" s="6">
        <v>1000</v>
      </c>
      <c r="F295" s="7">
        <v>220</v>
      </c>
      <c r="G295" s="8">
        <v>2114.21551</v>
      </c>
      <c r="H295" s="403">
        <v>14137.199999999999</v>
      </c>
      <c r="I295" s="443">
        <v>2142</v>
      </c>
      <c r="J295" s="242">
        <f t="shared" si="90"/>
        <v>6600000</v>
      </c>
      <c r="K295" s="446">
        <f t="shared" si="83"/>
        <v>6.6</v>
      </c>
      <c r="L295" s="402">
        <f t="shared" si="84"/>
        <v>14137.199999999999</v>
      </c>
    </row>
    <row r="296" spans="2:12" ht="15.75" customHeight="1" x14ac:dyDescent="0.25">
      <c r="B296" s="4" t="s">
        <v>169</v>
      </c>
      <c r="C296" s="5" t="s">
        <v>9</v>
      </c>
      <c r="D296" s="6">
        <v>5480</v>
      </c>
      <c r="E296" s="6">
        <v>1195</v>
      </c>
      <c r="F296" s="7">
        <v>220</v>
      </c>
      <c r="G296" s="8">
        <v>2114.21551</v>
      </c>
      <c r="H296" s="403">
        <v>12738</v>
      </c>
      <c r="I296" s="443">
        <v>1930</v>
      </c>
      <c r="J296" s="242">
        <f t="shared" ref="J296:J299" si="91">(D296+20)*(E296+5)</f>
        <v>6600000</v>
      </c>
      <c r="K296" s="446">
        <f t="shared" si="83"/>
        <v>6.6</v>
      </c>
      <c r="L296" s="402">
        <f t="shared" si="84"/>
        <v>12738</v>
      </c>
    </row>
    <row r="297" spans="2:12" ht="15.75" customHeight="1" x14ac:dyDescent="0.25">
      <c r="B297" s="4" t="s">
        <v>170</v>
      </c>
      <c r="C297" s="5" t="s">
        <v>9</v>
      </c>
      <c r="D297" s="6">
        <v>5480</v>
      </c>
      <c r="E297" s="6">
        <v>1195</v>
      </c>
      <c r="F297" s="7">
        <v>220</v>
      </c>
      <c r="G297" s="8">
        <v>2114.21551</v>
      </c>
      <c r="H297" s="403">
        <v>13464</v>
      </c>
      <c r="I297" s="443">
        <v>2040</v>
      </c>
      <c r="J297" s="242">
        <f t="shared" si="91"/>
        <v>6600000</v>
      </c>
      <c r="K297" s="446">
        <f t="shared" si="83"/>
        <v>6.6</v>
      </c>
      <c r="L297" s="402">
        <f t="shared" si="84"/>
        <v>13464</v>
      </c>
    </row>
    <row r="298" spans="2:12" ht="15.75" customHeight="1" x14ac:dyDescent="0.25">
      <c r="B298" s="4" t="s">
        <v>171</v>
      </c>
      <c r="C298" s="5" t="s">
        <v>9</v>
      </c>
      <c r="D298" s="6">
        <v>5480</v>
      </c>
      <c r="E298" s="6">
        <v>1495</v>
      </c>
      <c r="F298" s="7">
        <v>220</v>
      </c>
      <c r="G298" s="8">
        <v>2676.5224199999998</v>
      </c>
      <c r="H298" s="403">
        <v>15922.5</v>
      </c>
      <c r="I298" s="443">
        <v>1930</v>
      </c>
      <c r="J298" s="242">
        <f t="shared" si="91"/>
        <v>8250000</v>
      </c>
      <c r="K298" s="446">
        <f t="shared" si="83"/>
        <v>8.25</v>
      </c>
      <c r="L298" s="402">
        <f t="shared" si="84"/>
        <v>15922.5</v>
      </c>
    </row>
    <row r="299" spans="2:12" ht="15.75" customHeight="1" thickBot="1" x14ac:dyDescent="0.3">
      <c r="B299" s="4" t="s">
        <v>172</v>
      </c>
      <c r="C299" s="5" t="s">
        <v>9</v>
      </c>
      <c r="D299" s="6">
        <v>5480</v>
      </c>
      <c r="E299" s="6">
        <v>1495</v>
      </c>
      <c r="F299" s="7">
        <v>220</v>
      </c>
      <c r="G299" s="8">
        <v>2676.5224199999998</v>
      </c>
      <c r="H299" s="403">
        <v>16830</v>
      </c>
      <c r="I299" s="443">
        <v>2040</v>
      </c>
      <c r="J299" s="242">
        <f t="shared" si="91"/>
        <v>8250000</v>
      </c>
      <c r="K299" s="446">
        <f t="shared" si="83"/>
        <v>8.25</v>
      </c>
      <c r="L299" s="402">
        <f t="shared" si="84"/>
        <v>16830</v>
      </c>
    </row>
    <row r="300" spans="2:12" ht="5.25" customHeight="1" thickBot="1" x14ac:dyDescent="0.3">
      <c r="B300" s="13"/>
      <c r="C300" s="14"/>
      <c r="D300" s="14"/>
      <c r="E300" s="14"/>
      <c r="F300" s="14"/>
      <c r="G300" s="14"/>
      <c r="H300" s="404"/>
      <c r="J300" s="242"/>
      <c r="K300" s="446"/>
      <c r="L300" s="402"/>
    </row>
    <row r="301" spans="2:12" ht="15.75" customHeight="1" x14ac:dyDescent="0.25">
      <c r="B301" s="4" t="s">
        <v>2531</v>
      </c>
      <c r="C301" s="5" t="s">
        <v>9</v>
      </c>
      <c r="D301" s="6">
        <v>5580</v>
      </c>
      <c r="E301" s="6">
        <v>1000</v>
      </c>
      <c r="F301" s="7">
        <v>220</v>
      </c>
      <c r="G301" s="8">
        <v>2152.7960850000004</v>
      </c>
      <c r="H301" s="403">
        <v>13621.439999999999</v>
      </c>
      <c r="I301" s="443">
        <v>2027</v>
      </c>
      <c r="J301" s="242">
        <f t="shared" ref="J301:J302" si="92">(D301+20)*(E301+200)</f>
        <v>6720000</v>
      </c>
      <c r="K301" s="446">
        <f t="shared" si="83"/>
        <v>6.72</v>
      </c>
      <c r="L301" s="402">
        <f t="shared" si="84"/>
        <v>13621.439999999999</v>
      </c>
    </row>
    <row r="302" spans="2:12" ht="15.75" customHeight="1" x14ac:dyDescent="0.25">
      <c r="B302" s="4" t="s">
        <v>2532</v>
      </c>
      <c r="C302" s="5" t="s">
        <v>9</v>
      </c>
      <c r="D302" s="6">
        <v>5580</v>
      </c>
      <c r="E302" s="6">
        <v>1000</v>
      </c>
      <c r="F302" s="7">
        <v>220</v>
      </c>
      <c r="G302" s="8">
        <v>2152.7960850000004</v>
      </c>
      <c r="H302" s="403">
        <v>14394.24</v>
      </c>
      <c r="I302" s="443">
        <v>2142</v>
      </c>
      <c r="J302" s="242">
        <f t="shared" si="92"/>
        <v>6720000</v>
      </c>
      <c r="K302" s="446">
        <f t="shared" si="83"/>
        <v>6.72</v>
      </c>
      <c r="L302" s="402">
        <f t="shared" si="84"/>
        <v>14394.24</v>
      </c>
    </row>
    <row r="303" spans="2:12" ht="15.75" customHeight="1" x14ac:dyDescent="0.25">
      <c r="B303" s="4" t="s">
        <v>173</v>
      </c>
      <c r="C303" s="5" t="s">
        <v>9</v>
      </c>
      <c r="D303" s="6">
        <v>5580</v>
      </c>
      <c r="E303" s="6">
        <v>1195</v>
      </c>
      <c r="F303" s="7">
        <v>220</v>
      </c>
      <c r="G303" s="8">
        <v>2152.7960850000004</v>
      </c>
      <c r="H303" s="403">
        <v>12969.6</v>
      </c>
      <c r="I303" s="443">
        <v>1930</v>
      </c>
      <c r="J303" s="242">
        <f t="shared" ref="J303:J306" si="93">(D303+20)*(E303+5)</f>
        <v>6720000</v>
      </c>
      <c r="K303" s="446">
        <f t="shared" si="83"/>
        <v>6.72</v>
      </c>
      <c r="L303" s="402">
        <f t="shared" si="84"/>
        <v>12969.6</v>
      </c>
    </row>
    <row r="304" spans="2:12" ht="15.75" customHeight="1" x14ac:dyDescent="0.25">
      <c r="B304" s="4" t="s">
        <v>174</v>
      </c>
      <c r="C304" s="5" t="s">
        <v>9</v>
      </c>
      <c r="D304" s="6">
        <v>5580</v>
      </c>
      <c r="E304" s="6">
        <v>1195</v>
      </c>
      <c r="F304" s="7">
        <v>220</v>
      </c>
      <c r="G304" s="8">
        <v>2152.7960850000004</v>
      </c>
      <c r="H304" s="403">
        <v>13708.8</v>
      </c>
      <c r="I304" s="443">
        <v>2040</v>
      </c>
      <c r="J304" s="242">
        <f t="shared" si="93"/>
        <v>6720000</v>
      </c>
      <c r="K304" s="446">
        <f t="shared" si="83"/>
        <v>6.72</v>
      </c>
      <c r="L304" s="402">
        <f t="shared" si="84"/>
        <v>13708.8</v>
      </c>
    </row>
    <row r="305" spans="2:12" ht="15.75" customHeight="1" x14ac:dyDescent="0.25">
      <c r="B305" s="4" t="s">
        <v>175</v>
      </c>
      <c r="C305" s="5" t="s">
        <v>9</v>
      </c>
      <c r="D305" s="6">
        <v>5580</v>
      </c>
      <c r="E305" s="6">
        <v>1495</v>
      </c>
      <c r="F305" s="7">
        <v>220</v>
      </c>
      <c r="G305" s="8">
        <v>2725.3640700000005</v>
      </c>
      <c r="H305" s="403">
        <v>16212</v>
      </c>
      <c r="I305" s="443">
        <v>1930</v>
      </c>
      <c r="J305" s="242">
        <f t="shared" si="93"/>
        <v>8400000</v>
      </c>
      <c r="K305" s="446">
        <f t="shared" si="83"/>
        <v>8.4</v>
      </c>
      <c r="L305" s="402">
        <f t="shared" si="84"/>
        <v>16212</v>
      </c>
    </row>
    <row r="306" spans="2:12" ht="15.75" customHeight="1" thickBot="1" x14ac:dyDescent="0.3">
      <c r="B306" s="4" t="s">
        <v>176</v>
      </c>
      <c r="C306" s="5" t="s">
        <v>9</v>
      </c>
      <c r="D306" s="6">
        <v>5580</v>
      </c>
      <c r="E306" s="6">
        <v>1495</v>
      </c>
      <c r="F306" s="7">
        <v>220</v>
      </c>
      <c r="G306" s="8">
        <v>2725.3640700000005</v>
      </c>
      <c r="H306" s="403">
        <v>17136</v>
      </c>
      <c r="I306" s="443">
        <v>2040</v>
      </c>
      <c r="J306" s="242">
        <f t="shared" si="93"/>
        <v>8400000</v>
      </c>
      <c r="K306" s="446">
        <f t="shared" si="83"/>
        <v>8.4</v>
      </c>
      <c r="L306" s="402">
        <f t="shared" si="84"/>
        <v>17136</v>
      </c>
    </row>
    <row r="307" spans="2:12" ht="5.25" customHeight="1" thickBot="1" x14ac:dyDescent="0.3">
      <c r="B307" s="13"/>
      <c r="C307" s="14"/>
      <c r="D307" s="14"/>
      <c r="E307" s="14"/>
      <c r="F307" s="14"/>
      <c r="G307" s="14"/>
      <c r="H307" s="404"/>
      <c r="J307" s="242"/>
      <c r="K307" s="446"/>
      <c r="L307" s="402"/>
    </row>
    <row r="308" spans="2:12" ht="15.75" customHeight="1" x14ac:dyDescent="0.25">
      <c r="B308" s="4" t="s">
        <v>2533</v>
      </c>
      <c r="C308" s="5" t="s">
        <v>9</v>
      </c>
      <c r="D308" s="6">
        <v>5680</v>
      </c>
      <c r="E308" s="6">
        <v>1000</v>
      </c>
      <c r="F308" s="7">
        <v>220</v>
      </c>
      <c r="G308" s="8">
        <v>2191.3766599999999</v>
      </c>
      <c r="H308" s="403">
        <v>13864.68</v>
      </c>
      <c r="I308" s="443">
        <v>2027</v>
      </c>
      <c r="J308" s="242">
        <f t="shared" ref="J308:J309" si="94">(D308+20)*(E308+200)</f>
        <v>6840000</v>
      </c>
      <c r="K308" s="446">
        <f t="shared" si="83"/>
        <v>6.84</v>
      </c>
      <c r="L308" s="402">
        <f t="shared" si="84"/>
        <v>13864.68</v>
      </c>
    </row>
    <row r="309" spans="2:12" ht="15.75" customHeight="1" x14ac:dyDescent="0.25">
      <c r="B309" s="4" t="s">
        <v>2534</v>
      </c>
      <c r="C309" s="5" t="s">
        <v>9</v>
      </c>
      <c r="D309" s="6">
        <v>5680</v>
      </c>
      <c r="E309" s="6">
        <v>1000</v>
      </c>
      <c r="F309" s="7">
        <v>220</v>
      </c>
      <c r="G309" s="8">
        <v>2191.3766599999999</v>
      </c>
      <c r="H309" s="403">
        <v>14651.279999999999</v>
      </c>
      <c r="I309" s="443">
        <v>2142</v>
      </c>
      <c r="J309" s="242">
        <f t="shared" si="94"/>
        <v>6840000</v>
      </c>
      <c r="K309" s="446">
        <f t="shared" si="83"/>
        <v>6.84</v>
      </c>
      <c r="L309" s="402">
        <f t="shared" si="84"/>
        <v>14651.279999999999</v>
      </c>
    </row>
    <row r="310" spans="2:12" ht="15.75" customHeight="1" x14ac:dyDescent="0.25">
      <c r="B310" s="4" t="s">
        <v>177</v>
      </c>
      <c r="C310" s="5" t="s">
        <v>9</v>
      </c>
      <c r="D310" s="6">
        <v>5680</v>
      </c>
      <c r="E310" s="6">
        <v>1195</v>
      </c>
      <c r="F310" s="7">
        <v>220</v>
      </c>
      <c r="G310" s="8">
        <v>2191.3766599999999</v>
      </c>
      <c r="H310" s="403">
        <v>13201.199999999999</v>
      </c>
      <c r="I310" s="443">
        <v>1930</v>
      </c>
      <c r="J310" s="242">
        <f t="shared" ref="J310:J313" si="95">(D310+20)*(E310+5)</f>
        <v>6840000</v>
      </c>
      <c r="K310" s="446">
        <f t="shared" si="83"/>
        <v>6.84</v>
      </c>
      <c r="L310" s="402">
        <f t="shared" si="84"/>
        <v>13201.199999999999</v>
      </c>
    </row>
    <row r="311" spans="2:12" ht="15.75" customHeight="1" x14ac:dyDescent="0.25">
      <c r="B311" s="4" t="s">
        <v>178</v>
      </c>
      <c r="C311" s="5" t="s">
        <v>9</v>
      </c>
      <c r="D311" s="6">
        <v>5680</v>
      </c>
      <c r="E311" s="6">
        <v>1195</v>
      </c>
      <c r="F311" s="7">
        <v>220</v>
      </c>
      <c r="G311" s="8">
        <v>2191.3766599999999</v>
      </c>
      <c r="H311" s="403">
        <v>13953.6</v>
      </c>
      <c r="I311" s="443">
        <v>2040</v>
      </c>
      <c r="J311" s="242">
        <f t="shared" si="95"/>
        <v>6840000</v>
      </c>
      <c r="K311" s="446">
        <f t="shared" si="83"/>
        <v>6.84</v>
      </c>
      <c r="L311" s="402">
        <f t="shared" si="84"/>
        <v>13953.6</v>
      </c>
    </row>
    <row r="312" spans="2:12" ht="15.75" customHeight="1" x14ac:dyDescent="0.25">
      <c r="B312" s="4" t="s">
        <v>179</v>
      </c>
      <c r="C312" s="5" t="s">
        <v>9</v>
      </c>
      <c r="D312" s="6">
        <v>5680</v>
      </c>
      <c r="E312" s="6">
        <v>1495</v>
      </c>
      <c r="F312" s="7">
        <v>220</v>
      </c>
      <c r="G312" s="8">
        <v>2774.2057199999999</v>
      </c>
      <c r="H312" s="403">
        <v>16501.5</v>
      </c>
      <c r="I312" s="443">
        <v>1930</v>
      </c>
      <c r="J312" s="242">
        <f t="shared" si="95"/>
        <v>8550000</v>
      </c>
      <c r="K312" s="446">
        <f t="shared" si="83"/>
        <v>8.5500000000000007</v>
      </c>
      <c r="L312" s="402">
        <f t="shared" si="84"/>
        <v>16501.5</v>
      </c>
    </row>
    <row r="313" spans="2:12" ht="15.75" customHeight="1" thickBot="1" x14ac:dyDescent="0.3">
      <c r="B313" s="4" t="s">
        <v>180</v>
      </c>
      <c r="C313" s="5" t="s">
        <v>9</v>
      </c>
      <c r="D313" s="6">
        <v>5680</v>
      </c>
      <c r="E313" s="6">
        <v>1495</v>
      </c>
      <c r="F313" s="7">
        <v>220</v>
      </c>
      <c r="G313" s="8">
        <v>2774.2057199999999</v>
      </c>
      <c r="H313" s="403">
        <v>17442</v>
      </c>
      <c r="I313" s="443">
        <v>2040</v>
      </c>
      <c r="J313" s="242">
        <f t="shared" si="95"/>
        <v>8550000</v>
      </c>
      <c r="K313" s="446">
        <f t="shared" si="83"/>
        <v>8.5500000000000007</v>
      </c>
      <c r="L313" s="402">
        <f t="shared" si="84"/>
        <v>17442</v>
      </c>
    </row>
    <row r="314" spans="2:12" ht="5.25" customHeight="1" thickBot="1" x14ac:dyDescent="0.3">
      <c r="B314" s="13"/>
      <c r="C314" s="14"/>
      <c r="D314" s="14"/>
      <c r="E314" s="14"/>
      <c r="F314" s="14"/>
      <c r="G314" s="14"/>
      <c r="H314" s="404"/>
      <c r="J314" s="242"/>
      <c r="K314" s="446"/>
      <c r="L314" s="402"/>
    </row>
    <row r="315" spans="2:12" ht="15.75" customHeight="1" x14ac:dyDescent="0.25">
      <c r="B315" s="4" t="s">
        <v>2535</v>
      </c>
      <c r="C315" s="5" t="s">
        <v>9</v>
      </c>
      <c r="D315" s="6">
        <v>5780</v>
      </c>
      <c r="E315" s="6">
        <v>1000</v>
      </c>
      <c r="F315" s="7">
        <v>220</v>
      </c>
      <c r="G315" s="8">
        <v>2229.9572349999999</v>
      </c>
      <c r="H315" s="403">
        <v>14107.92</v>
      </c>
      <c r="I315" s="443">
        <v>2027</v>
      </c>
      <c r="J315" s="242">
        <f t="shared" ref="J315:J316" si="96">(D315+20)*(E315+200)</f>
        <v>6960000</v>
      </c>
      <c r="K315" s="446">
        <f t="shared" si="83"/>
        <v>6.96</v>
      </c>
      <c r="L315" s="402">
        <f t="shared" si="84"/>
        <v>14107.92</v>
      </c>
    </row>
    <row r="316" spans="2:12" ht="15.75" customHeight="1" x14ac:dyDescent="0.25">
      <c r="B316" s="4" t="s">
        <v>2536</v>
      </c>
      <c r="C316" s="5" t="s">
        <v>9</v>
      </c>
      <c r="D316" s="6">
        <v>5780</v>
      </c>
      <c r="E316" s="6">
        <v>1000</v>
      </c>
      <c r="F316" s="7">
        <v>220</v>
      </c>
      <c r="G316" s="8">
        <v>2229.9572349999999</v>
      </c>
      <c r="H316" s="403">
        <v>14908.32</v>
      </c>
      <c r="I316" s="443">
        <v>2142</v>
      </c>
      <c r="J316" s="242">
        <f t="shared" si="96"/>
        <v>6960000</v>
      </c>
      <c r="K316" s="446">
        <f t="shared" si="83"/>
        <v>6.96</v>
      </c>
      <c r="L316" s="402">
        <f t="shared" si="84"/>
        <v>14908.32</v>
      </c>
    </row>
    <row r="317" spans="2:12" ht="15.75" customHeight="1" x14ac:dyDescent="0.25">
      <c r="B317" s="4" t="s">
        <v>181</v>
      </c>
      <c r="C317" s="5" t="s">
        <v>9</v>
      </c>
      <c r="D317" s="6">
        <v>5780</v>
      </c>
      <c r="E317" s="6">
        <v>1195</v>
      </c>
      <c r="F317" s="7">
        <v>220</v>
      </c>
      <c r="G317" s="8">
        <v>2229.9572349999999</v>
      </c>
      <c r="H317" s="403">
        <v>13432.8</v>
      </c>
      <c r="I317" s="443">
        <v>1930</v>
      </c>
      <c r="J317" s="242">
        <f t="shared" ref="J317:J320" si="97">(D317+20)*(E317+5)</f>
        <v>6960000</v>
      </c>
      <c r="K317" s="446">
        <f t="shared" si="83"/>
        <v>6.96</v>
      </c>
      <c r="L317" s="402">
        <f t="shared" si="84"/>
        <v>13432.8</v>
      </c>
    </row>
    <row r="318" spans="2:12" ht="15.75" customHeight="1" x14ac:dyDescent="0.25">
      <c r="B318" s="4" t="s">
        <v>182</v>
      </c>
      <c r="C318" s="5" t="s">
        <v>9</v>
      </c>
      <c r="D318" s="6">
        <v>5780</v>
      </c>
      <c r="E318" s="6">
        <v>1195</v>
      </c>
      <c r="F318" s="7">
        <v>220</v>
      </c>
      <c r="G318" s="8">
        <v>2229.9572349999999</v>
      </c>
      <c r="H318" s="403">
        <v>14198.4</v>
      </c>
      <c r="I318" s="443">
        <v>2040</v>
      </c>
      <c r="J318" s="242">
        <f t="shared" si="97"/>
        <v>6960000</v>
      </c>
      <c r="K318" s="446">
        <f t="shared" si="83"/>
        <v>6.96</v>
      </c>
      <c r="L318" s="402">
        <f t="shared" si="84"/>
        <v>14198.4</v>
      </c>
    </row>
    <row r="319" spans="2:12" ht="15.75" customHeight="1" x14ac:dyDescent="0.25">
      <c r="B319" s="4" t="s">
        <v>183</v>
      </c>
      <c r="C319" s="5" t="s">
        <v>9</v>
      </c>
      <c r="D319" s="6">
        <v>5780</v>
      </c>
      <c r="E319" s="6">
        <v>1495</v>
      </c>
      <c r="F319" s="7">
        <v>220</v>
      </c>
      <c r="G319" s="8">
        <v>2823.0473700000002</v>
      </c>
      <c r="H319" s="403">
        <v>16791</v>
      </c>
      <c r="I319" s="443">
        <v>1930</v>
      </c>
      <c r="J319" s="242">
        <f t="shared" si="97"/>
        <v>8700000</v>
      </c>
      <c r="K319" s="446">
        <f t="shared" si="83"/>
        <v>8.6999999999999993</v>
      </c>
      <c r="L319" s="402">
        <f t="shared" si="84"/>
        <v>16791</v>
      </c>
    </row>
    <row r="320" spans="2:12" ht="15.75" customHeight="1" thickBot="1" x14ac:dyDescent="0.3">
      <c r="B320" s="4" t="s">
        <v>184</v>
      </c>
      <c r="C320" s="5" t="s">
        <v>9</v>
      </c>
      <c r="D320" s="6">
        <v>5780</v>
      </c>
      <c r="E320" s="6">
        <v>1495</v>
      </c>
      <c r="F320" s="7">
        <v>220</v>
      </c>
      <c r="G320" s="8">
        <v>2823.0473700000002</v>
      </c>
      <c r="H320" s="403">
        <v>17748</v>
      </c>
      <c r="I320" s="443">
        <v>2040</v>
      </c>
      <c r="J320" s="242">
        <f t="shared" si="97"/>
        <v>8700000</v>
      </c>
      <c r="K320" s="446">
        <f t="shared" si="83"/>
        <v>8.6999999999999993</v>
      </c>
      <c r="L320" s="402">
        <f t="shared" si="84"/>
        <v>17748</v>
      </c>
    </row>
    <row r="321" spans="2:12" ht="5.25" customHeight="1" thickBot="1" x14ac:dyDescent="0.3">
      <c r="B321" s="13"/>
      <c r="C321" s="14"/>
      <c r="D321" s="14"/>
      <c r="E321" s="14"/>
      <c r="F321" s="14"/>
      <c r="G321" s="14"/>
      <c r="H321" s="404"/>
      <c r="J321" s="242"/>
      <c r="K321" s="446"/>
      <c r="L321" s="402"/>
    </row>
    <row r="322" spans="2:12" ht="15.75" customHeight="1" x14ac:dyDescent="0.25">
      <c r="B322" s="4" t="s">
        <v>2537</v>
      </c>
      <c r="C322" s="5" t="s">
        <v>9</v>
      </c>
      <c r="D322" s="6">
        <v>5880</v>
      </c>
      <c r="E322" s="6">
        <v>1000</v>
      </c>
      <c r="F322" s="7">
        <v>220</v>
      </c>
      <c r="G322" s="8">
        <v>2268.5378099999998</v>
      </c>
      <c r="H322" s="403">
        <v>14351.16</v>
      </c>
      <c r="I322" s="443">
        <v>2027</v>
      </c>
      <c r="J322" s="242">
        <f t="shared" ref="J322:J323" si="98">(D322+20)*(E322+200)</f>
        <v>7080000</v>
      </c>
      <c r="K322" s="446">
        <f t="shared" si="83"/>
        <v>7.08</v>
      </c>
      <c r="L322" s="402">
        <f t="shared" si="84"/>
        <v>14351.16</v>
      </c>
    </row>
    <row r="323" spans="2:12" ht="15.75" customHeight="1" x14ac:dyDescent="0.25">
      <c r="B323" s="4" t="s">
        <v>2538</v>
      </c>
      <c r="C323" s="5" t="s">
        <v>9</v>
      </c>
      <c r="D323" s="6">
        <v>5880</v>
      </c>
      <c r="E323" s="6">
        <v>1000</v>
      </c>
      <c r="F323" s="7">
        <v>220</v>
      </c>
      <c r="G323" s="8">
        <v>2268.5378099999998</v>
      </c>
      <c r="H323" s="403">
        <v>15165.36</v>
      </c>
      <c r="I323" s="443">
        <v>2142</v>
      </c>
      <c r="J323" s="242">
        <f t="shared" si="98"/>
        <v>7080000</v>
      </c>
      <c r="K323" s="446">
        <f t="shared" si="83"/>
        <v>7.08</v>
      </c>
      <c r="L323" s="402">
        <f t="shared" si="84"/>
        <v>15165.36</v>
      </c>
    </row>
    <row r="324" spans="2:12" ht="15.75" customHeight="1" x14ac:dyDescent="0.25">
      <c r="B324" s="4" t="s">
        <v>185</v>
      </c>
      <c r="C324" s="5" t="s">
        <v>9</v>
      </c>
      <c r="D324" s="6">
        <v>5880</v>
      </c>
      <c r="E324" s="6">
        <v>1195</v>
      </c>
      <c r="F324" s="7">
        <v>220</v>
      </c>
      <c r="G324" s="8">
        <v>2268.5378099999998</v>
      </c>
      <c r="H324" s="403">
        <v>13664.4</v>
      </c>
      <c r="I324" s="443">
        <v>1930</v>
      </c>
      <c r="J324" s="242">
        <f t="shared" ref="J324:J327" si="99">(D324+20)*(E324+5)</f>
        <v>7080000</v>
      </c>
      <c r="K324" s="446">
        <f t="shared" si="83"/>
        <v>7.08</v>
      </c>
      <c r="L324" s="402">
        <f t="shared" si="84"/>
        <v>13664.4</v>
      </c>
    </row>
    <row r="325" spans="2:12" ht="15.75" customHeight="1" x14ac:dyDescent="0.25">
      <c r="B325" s="4" t="s">
        <v>186</v>
      </c>
      <c r="C325" s="5" t="s">
        <v>9</v>
      </c>
      <c r="D325" s="6">
        <v>5880</v>
      </c>
      <c r="E325" s="6">
        <v>1195</v>
      </c>
      <c r="F325" s="7">
        <v>220</v>
      </c>
      <c r="G325" s="8">
        <v>2268.5378099999998</v>
      </c>
      <c r="H325" s="403">
        <v>14443.2</v>
      </c>
      <c r="I325" s="443">
        <v>2040</v>
      </c>
      <c r="J325" s="242">
        <f t="shared" si="99"/>
        <v>7080000</v>
      </c>
      <c r="K325" s="446">
        <f t="shared" si="83"/>
        <v>7.08</v>
      </c>
      <c r="L325" s="402">
        <f t="shared" si="84"/>
        <v>14443.2</v>
      </c>
    </row>
    <row r="326" spans="2:12" ht="15.75" customHeight="1" x14ac:dyDescent="0.25">
      <c r="B326" s="4" t="s">
        <v>187</v>
      </c>
      <c r="C326" s="5" t="s">
        <v>9</v>
      </c>
      <c r="D326" s="6">
        <v>5880</v>
      </c>
      <c r="E326" s="6">
        <v>1495</v>
      </c>
      <c r="F326" s="7">
        <v>220</v>
      </c>
      <c r="G326" s="8">
        <v>2871.8890200000001</v>
      </c>
      <c r="H326" s="403">
        <v>17080.5</v>
      </c>
      <c r="I326" s="443">
        <v>1930</v>
      </c>
      <c r="J326" s="242">
        <f t="shared" si="99"/>
        <v>8850000</v>
      </c>
      <c r="K326" s="446">
        <f t="shared" si="83"/>
        <v>8.85</v>
      </c>
      <c r="L326" s="402">
        <f t="shared" si="84"/>
        <v>17080.5</v>
      </c>
    </row>
    <row r="327" spans="2:12" ht="15.75" customHeight="1" thickBot="1" x14ac:dyDescent="0.3">
      <c r="B327" s="4" t="s">
        <v>188</v>
      </c>
      <c r="C327" s="5" t="s">
        <v>9</v>
      </c>
      <c r="D327" s="6">
        <v>5880</v>
      </c>
      <c r="E327" s="6">
        <v>1495</v>
      </c>
      <c r="F327" s="7">
        <v>220</v>
      </c>
      <c r="G327" s="8">
        <v>2871.8890200000001</v>
      </c>
      <c r="H327" s="403">
        <v>18054</v>
      </c>
      <c r="I327" s="443">
        <v>2040</v>
      </c>
      <c r="J327" s="242">
        <f t="shared" si="99"/>
        <v>8850000</v>
      </c>
      <c r="K327" s="446">
        <f t="shared" si="83"/>
        <v>8.85</v>
      </c>
      <c r="L327" s="402">
        <f t="shared" si="84"/>
        <v>18054</v>
      </c>
    </row>
    <row r="328" spans="2:12" ht="5.25" customHeight="1" thickBot="1" x14ac:dyDescent="0.3">
      <c r="B328" s="13"/>
      <c r="C328" s="14"/>
      <c r="D328" s="14"/>
      <c r="E328" s="14"/>
      <c r="F328" s="14"/>
      <c r="G328" s="14"/>
      <c r="H328" s="404"/>
      <c r="J328" s="242"/>
      <c r="K328" s="446"/>
      <c r="L328" s="402"/>
    </row>
    <row r="329" spans="2:12" ht="15.75" customHeight="1" x14ac:dyDescent="0.25">
      <c r="B329" s="4" t="s">
        <v>2539</v>
      </c>
      <c r="C329" s="5" t="s">
        <v>9</v>
      </c>
      <c r="D329" s="6">
        <v>5980</v>
      </c>
      <c r="E329" s="6">
        <v>1000</v>
      </c>
      <c r="F329" s="7">
        <v>220</v>
      </c>
      <c r="G329" s="8">
        <v>2307.1183850000002</v>
      </c>
      <c r="H329" s="403">
        <v>14594.4</v>
      </c>
      <c r="I329" s="443">
        <v>2027</v>
      </c>
      <c r="J329" s="242">
        <f t="shared" ref="J329:J330" si="100">(D329+20)*(E329+200)</f>
        <v>7200000</v>
      </c>
      <c r="K329" s="446">
        <f t="shared" si="83"/>
        <v>7.2</v>
      </c>
      <c r="L329" s="402">
        <f t="shared" si="84"/>
        <v>14594.4</v>
      </c>
    </row>
    <row r="330" spans="2:12" ht="15.75" customHeight="1" x14ac:dyDescent="0.25">
      <c r="B330" s="4" t="s">
        <v>2540</v>
      </c>
      <c r="C330" s="5" t="s">
        <v>9</v>
      </c>
      <c r="D330" s="6">
        <v>5980</v>
      </c>
      <c r="E330" s="6">
        <v>1000</v>
      </c>
      <c r="F330" s="7">
        <v>220</v>
      </c>
      <c r="G330" s="8">
        <v>2307.1183850000002</v>
      </c>
      <c r="H330" s="403">
        <v>15422.4</v>
      </c>
      <c r="I330" s="443">
        <v>2142</v>
      </c>
      <c r="J330" s="242">
        <f t="shared" si="100"/>
        <v>7200000</v>
      </c>
      <c r="K330" s="446">
        <f t="shared" si="83"/>
        <v>7.2</v>
      </c>
      <c r="L330" s="402">
        <f t="shared" si="84"/>
        <v>15422.4</v>
      </c>
    </row>
    <row r="331" spans="2:12" ht="15.75" customHeight="1" x14ac:dyDescent="0.25">
      <c r="B331" s="4" t="s">
        <v>189</v>
      </c>
      <c r="C331" s="5" t="s">
        <v>9</v>
      </c>
      <c r="D331" s="6">
        <v>5980</v>
      </c>
      <c r="E331" s="6">
        <v>1195</v>
      </c>
      <c r="F331" s="7">
        <v>220</v>
      </c>
      <c r="G331" s="8">
        <v>2307.1183850000002</v>
      </c>
      <c r="H331" s="403">
        <v>13896</v>
      </c>
      <c r="I331" s="443">
        <v>1930</v>
      </c>
      <c r="J331" s="242">
        <f t="shared" ref="J331:J334" si="101">(D331+20)*(E331+5)</f>
        <v>7200000</v>
      </c>
      <c r="K331" s="446">
        <f t="shared" si="83"/>
        <v>7.2</v>
      </c>
      <c r="L331" s="402">
        <f t="shared" si="84"/>
        <v>13896</v>
      </c>
    </row>
    <row r="332" spans="2:12" ht="15.75" customHeight="1" x14ac:dyDescent="0.25">
      <c r="B332" s="4" t="s">
        <v>190</v>
      </c>
      <c r="C332" s="5" t="s">
        <v>9</v>
      </c>
      <c r="D332" s="6">
        <v>5980</v>
      </c>
      <c r="E332" s="6">
        <v>1195</v>
      </c>
      <c r="F332" s="7">
        <v>220</v>
      </c>
      <c r="G332" s="8">
        <v>2307.1183850000002</v>
      </c>
      <c r="H332" s="403">
        <v>14688</v>
      </c>
      <c r="I332" s="443">
        <v>2040</v>
      </c>
      <c r="J332" s="242">
        <f t="shared" si="101"/>
        <v>7200000</v>
      </c>
      <c r="K332" s="446">
        <f t="shared" si="83"/>
        <v>7.2</v>
      </c>
      <c r="L332" s="402">
        <f t="shared" si="84"/>
        <v>14688</v>
      </c>
    </row>
    <row r="333" spans="2:12" ht="15.75" customHeight="1" x14ac:dyDescent="0.25">
      <c r="B333" s="4" t="s">
        <v>191</v>
      </c>
      <c r="C333" s="5" t="s">
        <v>9</v>
      </c>
      <c r="D333" s="6">
        <v>5980</v>
      </c>
      <c r="E333" s="6">
        <v>1495</v>
      </c>
      <c r="F333" s="7">
        <v>220</v>
      </c>
      <c r="G333" s="8">
        <v>2920.7306700000004</v>
      </c>
      <c r="H333" s="403">
        <v>17370</v>
      </c>
      <c r="I333" s="443">
        <v>1930</v>
      </c>
      <c r="J333" s="242">
        <f t="shared" si="101"/>
        <v>9000000</v>
      </c>
      <c r="K333" s="446">
        <f t="shared" si="83"/>
        <v>9</v>
      </c>
      <c r="L333" s="402">
        <f t="shared" si="84"/>
        <v>17370</v>
      </c>
    </row>
    <row r="334" spans="2:12" ht="15.75" customHeight="1" thickBot="1" x14ac:dyDescent="0.3">
      <c r="B334" s="4" t="s">
        <v>192</v>
      </c>
      <c r="C334" s="5" t="s">
        <v>9</v>
      </c>
      <c r="D334" s="6">
        <v>5980</v>
      </c>
      <c r="E334" s="6">
        <v>1495</v>
      </c>
      <c r="F334" s="7">
        <v>220</v>
      </c>
      <c r="G334" s="8">
        <v>2920.7306700000004</v>
      </c>
      <c r="H334" s="403">
        <v>18360</v>
      </c>
      <c r="I334" s="443">
        <v>2040</v>
      </c>
      <c r="J334" s="242">
        <f t="shared" si="101"/>
        <v>9000000</v>
      </c>
      <c r="K334" s="446">
        <f t="shared" si="83"/>
        <v>9</v>
      </c>
      <c r="L334" s="402">
        <f t="shared" si="84"/>
        <v>18360</v>
      </c>
    </row>
    <row r="335" spans="2:12" ht="5.25" customHeight="1" thickBot="1" x14ac:dyDescent="0.3">
      <c r="B335" s="13"/>
      <c r="C335" s="14"/>
      <c r="D335" s="14"/>
      <c r="E335" s="14"/>
      <c r="F335" s="14"/>
      <c r="G335" s="14"/>
      <c r="H335" s="404"/>
      <c r="J335" s="242"/>
      <c r="K335" s="446"/>
      <c r="L335" s="402"/>
    </row>
    <row r="336" spans="2:12" ht="15.75" customHeight="1" x14ac:dyDescent="0.25">
      <c r="B336" s="4" t="s">
        <v>2541</v>
      </c>
      <c r="C336" s="5" t="s">
        <v>9</v>
      </c>
      <c r="D336" s="6">
        <v>6080</v>
      </c>
      <c r="E336" s="6">
        <v>1000</v>
      </c>
      <c r="F336" s="7">
        <v>220</v>
      </c>
      <c r="G336" s="8">
        <v>2345.6989600000002</v>
      </c>
      <c r="H336" s="403">
        <v>14837.640000000001</v>
      </c>
      <c r="I336" s="443">
        <v>2027</v>
      </c>
      <c r="J336" s="242">
        <f t="shared" ref="J336:J337" si="102">(D336+20)*(E336+200)</f>
        <v>7320000</v>
      </c>
      <c r="K336" s="446">
        <f t="shared" si="83"/>
        <v>7.32</v>
      </c>
      <c r="L336" s="402">
        <f t="shared" si="84"/>
        <v>14837.640000000001</v>
      </c>
    </row>
    <row r="337" spans="2:12" ht="15.75" customHeight="1" x14ac:dyDescent="0.25">
      <c r="B337" s="4" t="s">
        <v>2542</v>
      </c>
      <c r="C337" s="5" t="s">
        <v>9</v>
      </c>
      <c r="D337" s="6">
        <v>6080</v>
      </c>
      <c r="E337" s="6">
        <v>1000</v>
      </c>
      <c r="F337" s="7">
        <v>220</v>
      </c>
      <c r="G337" s="8">
        <v>2345.6989600000002</v>
      </c>
      <c r="H337" s="403">
        <v>15679.44</v>
      </c>
      <c r="I337" s="443">
        <v>2142</v>
      </c>
      <c r="J337" s="242">
        <f t="shared" si="102"/>
        <v>7320000</v>
      </c>
      <c r="K337" s="446">
        <f t="shared" ref="K337:K400" si="103">J337/1000000</f>
        <v>7.32</v>
      </c>
      <c r="L337" s="402">
        <f t="shared" ref="L337:L400" si="104">I337*K337</f>
        <v>15679.44</v>
      </c>
    </row>
    <row r="338" spans="2:12" ht="15.75" customHeight="1" x14ac:dyDescent="0.25">
      <c r="B338" s="4" t="s">
        <v>193</v>
      </c>
      <c r="C338" s="5" t="s">
        <v>9</v>
      </c>
      <c r="D338" s="6">
        <v>6080</v>
      </c>
      <c r="E338" s="6">
        <v>1195</v>
      </c>
      <c r="F338" s="7">
        <v>220</v>
      </c>
      <c r="G338" s="8">
        <v>2345.6989600000002</v>
      </c>
      <c r="H338" s="403">
        <v>14127.6</v>
      </c>
      <c r="I338" s="443">
        <v>1930</v>
      </c>
      <c r="J338" s="242">
        <f t="shared" ref="J338:J341" si="105">(D338+20)*(E338+5)</f>
        <v>7320000</v>
      </c>
      <c r="K338" s="446">
        <f t="shared" si="103"/>
        <v>7.32</v>
      </c>
      <c r="L338" s="402">
        <f t="shared" si="104"/>
        <v>14127.6</v>
      </c>
    </row>
    <row r="339" spans="2:12" ht="15.75" customHeight="1" x14ac:dyDescent="0.25">
      <c r="B339" s="4" t="s">
        <v>194</v>
      </c>
      <c r="C339" s="5" t="s">
        <v>9</v>
      </c>
      <c r="D339" s="6">
        <v>6080</v>
      </c>
      <c r="E339" s="6">
        <v>1195</v>
      </c>
      <c r="F339" s="7">
        <v>220</v>
      </c>
      <c r="G339" s="8">
        <v>2345.6989600000002</v>
      </c>
      <c r="H339" s="403">
        <v>14932.800000000001</v>
      </c>
      <c r="I339" s="443">
        <v>2040</v>
      </c>
      <c r="J339" s="242">
        <f t="shared" si="105"/>
        <v>7320000</v>
      </c>
      <c r="K339" s="446">
        <f t="shared" si="103"/>
        <v>7.32</v>
      </c>
      <c r="L339" s="402">
        <f t="shared" si="104"/>
        <v>14932.800000000001</v>
      </c>
    </row>
    <row r="340" spans="2:12" ht="15.75" customHeight="1" x14ac:dyDescent="0.25">
      <c r="B340" s="4" t="s">
        <v>195</v>
      </c>
      <c r="C340" s="5" t="s">
        <v>9</v>
      </c>
      <c r="D340" s="6">
        <v>6080</v>
      </c>
      <c r="E340" s="6">
        <v>1495</v>
      </c>
      <c r="F340" s="7">
        <v>220</v>
      </c>
      <c r="G340" s="8">
        <v>2969.5723200000002</v>
      </c>
      <c r="H340" s="403">
        <v>17659.5</v>
      </c>
      <c r="I340" s="443">
        <v>1930</v>
      </c>
      <c r="J340" s="242">
        <f t="shared" si="105"/>
        <v>9150000</v>
      </c>
      <c r="K340" s="446">
        <f t="shared" si="103"/>
        <v>9.15</v>
      </c>
      <c r="L340" s="402">
        <f t="shared" si="104"/>
        <v>17659.5</v>
      </c>
    </row>
    <row r="341" spans="2:12" ht="15.75" customHeight="1" thickBot="1" x14ac:dyDescent="0.3">
      <c r="B341" s="4" t="s">
        <v>196</v>
      </c>
      <c r="C341" s="5" t="s">
        <v>9</v>
      </c>
      <c r="D341" s="6">
        <v>6080</v>
      </c>
      <c r="E341" s="6">
        <v>1495</v>
      </c>
      <c r="F341" s="7">
        <v>220</v>
      </c>
      <c r="G341" s="8">
        <v>2969.5723200000002</v>
      </c>
      <c r="H341" s="403">
        <v>18666</v>
      </c>
      <c r="I341" s="443">
        <v>2040</v>
      </c>
      <c r="J341" s="242">
        <f t="shared" si="105"/>
        <v>9150000</v>
      </c>
      <c r="K341" s="446">
        <f t="shared" si="103"/>
        <v>9.15</v>
      </c>
      <c r="L341" s="402">
        <f t="shared" si="104"/>
        <v>18666</v>
      </c>
    </row>
    <row r="342" spans="2:12" ht="5.25" customHeight="1" thickBot="1" x14ac:dyDescent="0.3">
      <c r="B342" s="13"/>
      <c r="C342" s="14"/>
      <c r="D342" s="14"/>
      <c r="E342" s="14"/>
      <c r="F342" s="14"/>
      <c r="G342" s="14"/>
      <c r="H342" s="404"/>
      <c r="J342" s="242"/>
      <c r="K342" s="446"/>
      <c r="L342" s="402"/>
    </row>
    <row r="343" spans="2:12" ht="15.75" customHeight="1" x14ac:dyDescent="0.25">
      <c r="B343" s="4" t="s">
        <v>2543</v>
      </c>
      <c r="C343" s="5" t="s">
        <v>9</v>
      </c>
      <c r="D343" s="6">
        <v>6180</v>
      </c>
      <c r="E343" s="6">
        <v>1000</v>
      </c>
      <c r="F343" s="7">
        <v>220</v>
      </c>
      <c r="G343" s="8">
        <v>2384.2795349999997</v>
      </c>
      <c r="H343" s="403">
        <v>15080.880000000001</v>
      </c>
      <c r="I343" s="443">
        <v>2027</v>
      </c>
      <c r="J343" s="242">
        <f t="shared" ref="J343:J344" si="106">(D343+20)*(E343+200)</f>
        <v>7440000</v>
      </c>
      <c r="K343" s="446">
        <f t="shared" si="103"/>
        <v>7.44</v>
      </c>
      <c r="L343" s="402">
        <f t="shared" si="104"/>
        <v>15080.880000000001</v>
      </c>
    </row>
    <row r="344" spans="2:12" ht="15.75" customHeight="1" x14ac:dyDescent="0.25">
      <c r="B344" s="4" t="s">
        <v>2544</v>
      </c>
      <c r="C344" s="5" t="s">
        <v>9</v>
      </c>
      <c r="D344" s="6">
        <v>6180</v>
      </c>
      <c r="E344" s="6">
        <v>1000</v>
      </c>
      <c r="F344" s="7">
        <v>220</v>
      </c>
      <c r="G344" s="8">
        <v>2384.2795349999997</v>
      </c>
      <c r="H344" s="403">
        <v>15936.480000000001</v>
      </c>
      <c r="I344" s="443">
        <v>2142</v>
      </c>
      <c r="J344" s="242">
        <f t="shared" si="106"/>
        <v>7440000</v>
      </c>
      <c r="K344" s="446">
        <f t="shared" si="103"/>
        <v>7.44</v>
      </c>
      <c r="L344" s="402">
        <f t="shared" si="104"/>
        <v>15936.480000000001</v>
      </c>
    </row>
    <row r="345" spans="2:12" ht="15.75" customHeight="1" x14ac:dyDescent="0.25">
      <c r="B345" s="4" t="s">
        <v>197</v>
      </c>
      <c r="C345" s="5" t="s">
        <v>9</v>
      </c>
      <c r="D345" s="6">
        <v>6180</v>
      </c>
      <c r="E345" s="6">
        <v>1195</v>
      </c>
      <c r="F345" s="7">
        <v>220</v>
      </c>
      <c r="G345" s="8">
        <v>2384.2795349999997</v>
      </c>
      <c r="H345" s="403">
        <v>14359.2</v>
      </c>
      <c r="I345" s="443">
        <v>1930</v>
      </c>
      <c r="J345" s="242">
        <f t="shared" ref="J345:J348" si="107">(D345+20)*(E345+5)</f>
        <v>7440000</v>
      </c>
      <c r="K345" s="446">
        <f t="shared" si="103"/>
        <v>7.44</v>
      </c>
      <c r="L345" s="402">
        <f t="shared" si="104"/>
        <v>14359.2</v>
      </c>
    </row>
    <row r="346" spans="2:12" ht="15.75" customHeight="1" x14ac:dyDescent="0.25">
      <c r="B346" s="4" t="s">
        <v>198</v>
      </c>
      <c r="C346" s="5" t="s">
        <v>9</v>
      </c>
      <c r="D346" s="6">
        <v>6180</v>
      </c>
      <c r="E346" s="6">
        <v>1195</v>
      </c>
      <c r="F346" s="7">
        <v>220</v>
      </c>
      <c r="G346" s="8">
        <v>2384.2795349999997</v>
      </c>
      <c r="H346" s="403">
        <v>15177.6</v>
      </c>
      <c r="I346" s="443">
        <v>2040</v>
      </c>
      <c r="J346" s="242">
        <f t="shared" si="107"/>
        <v>7440000</v>
      </c>
      <c r="K346" s="446">
        <f t="shared" si="103"/>
        <v>7.44</v>
      </c>
      <c r="L346" s="402">
        <f t="shared" si="104"/>
        <v>15177.6</v>
      </c>
    </row>
    <row r="347" spans="2:12" ht="15.75" customHeight="1" x14ac:dyDescent="0.25">
      <c r="B347" s="4" t="s">
        <v>199</v>
      </c>
      <c r="C347" s="5" t="s">
        <v>9</v>
      </c>
      <c r="D347" s="6">
        <v>6180</v>
      </c>
      <c r="E347" s="6">
        <v>1495</v>
      </c>
      <c r="F347" s="7">
        <v>220</v>
      </c>
      <c r="G347" s="8">
        <v>3018.4139700000001</v>
      </c>
      <c r="H347" s="403">
        <v>17949</v>
      </c>
      <c r="I347" s="443">
        <v>1930</v>
      </c>
      <c r="J347" s="242">
        <f t="shared" si="107"/>
        <v>9300000</v>
      </c>
      <c r="K347" s="446">
        <f t="shared" si="103"/>
        <v>9.3000000000000007</v>
      </c>
      <c r="L347" s="402">
        <f t="shared" si="104"/>
        <v>17949</v>
      </c>
    </row>
    <row r="348" spans="2:12" ht="15.75" customHeight="1" thickBot="1" x14ac:dyDescent="0.3">
      <c r="B348" s="4" t="s">
        <v>200</v>
      </c>
      <c r="C348" s="5" t="s">
        <v>9</v>
      </c>
      <c r="D348" s="6">
        <v>6180</v>
      </c>
      <c r="E348" s="6">
        <v>1495</v>
      </c>
      <c r="F348" s="7">
        <v>220</v>
      </c>
      <c r="G348" s="8">
        <v>3018.4139700000001</v>
      </c>
      <c r="H348" s="403">
        <v>18972</v>
      </c>
      <c r="I348" s="443">
        <v>2040</v>
      </c>
      <c r="J348" s="242">
        <f t="shared" si="107"/>
        <v>9300000</v>
      </c>
      <c r="K348" s="446">
        <f t="shared" si="103"/>
        <v>9.3000000000000007</v>
      </c>
      <c r="L348" s="402">
        <f t="shared" si="104"/>
        <v>18972</v>
      </c>
    </row>
    <row r="349" spans="2:12" ht="5.25" customHeight="1" thickBot="1" x14ac:dyDescent="0.3">
      <c r="B349" s="13"/>
      <c r="C349" s="14"/>
      <c r="D349" s="14"/>
      <c r="E349" s="14"/>
      <c r="F349" s="14"/>
      <c r="G349" s="14"/>
      <c r="H349" s="404"/>
      <c r="J349" s="242"/>
      <c r="K349" s="446"/>
      <c r="L349" s="402"/>
    </row>
    <row r="350" spans="2:12" ht="15.75" customHeight="1" x14ac:dyDescent="0.25">
      <c r="B350" s="4" t="s">
        <v>2545</v>
      </c>
      <c r="C350" s="5" t="s">
        <v>9</v>
      </c>
      <c r="D350" s="6">
        <v>6280</v>
      </c>
      <c r="E350" s="6">
        <v>1000</v>
      </c>
      <c r="F350" s="7">
        <v>220</v>
      </c>
      <c r="G350" s="8">
        <v>2422.8601100000001</v>
      </c>
      <c r="H350" s="403">
        <v>15324.119999999999</v>
      </c>
      <c r="I350" s="443">
        <v>2027</v>
      </c>
      <c r="J350" s="242">
        <f t="shared" ref="J350:J351" si="108">(D350+20)*(E350+200)</f>
        <v>7560000</v>
      </c>
      <c r="K350" s="446">
        <f t="shared" si="103"/>
        <v>7.56</v>
      </c>
      <c r="L350" s="402">
        <f t="shared" si="104"/>
        <v>15324.119999999999</v>
      </c>
    </row>
    <row r="351" spans="2:12" ht="15.75" customHeight="1" x14ac:dyDescent="0.25">
      <c r="B351" s="4" t="s">
        <v>2546</v>
      </c>
      <c r="C351" s="5" t="s">
        <v>9</v>
      </c>
      <c r="D351" s="6">
        <v>6280</v>
      </c>
      <c r="E351" s="6">
        <v>1000</v>
      </c>
      <c r="F351" s="7">
        <v>220</v>
      </c>
      <c r="G351" s="8">
        <v>2422.8601100000001</v>
      </c>
      <c r="H351" s="403">
        <v>16193.519999999999</v>
      </c>
      <c r="I351" s="443">
        <v>2142</v>
      </c>
      <c r="J351" s="242">
        <f t="shared" si="108"/>
        <v>7560000</v>
      </c>
      <c r="K351" s="446">
        <f t="shared" si="103"/>
        <v>7.56</v>
      </c>
      <c r="L351" s="402">
        <f t="shared" si="104"/>
        <v>16193.519999999999</v>
      </c>
    </row>
    <row r="352" spans="2:12" ht="15.75" customHeight="1" x14ac:dyDescent="0.25">
      <c r="B352" s="4" t="s">
        <v>201</v>
      </c>
      <c r="C352" s="5" t="s">
        <v>9</v>
      </c>
      <c r="D352" s="6">
        <v>6280</v>
      </c>
      <c r="E352" s="6">
        <v>1195</v>
      </c>
      <c r="F352" s="7">
        <v>220</v>
      </c>
      <c r="G352" s="8">
        <v>2422.8601100000001</v>
      </c>
      <c r="H352" s="403">
        <v>14590.8</v>
      </c>
      <c r="I352" s="443">
        <v>1930</v>
      </c>
      <c r="J352" s="242">
        <f t="shared" ref="J352:J355" si="109">(D352+20)*(E352+5)</f>
        <v>7560000</v>
      </c>
      <c r="K352" s="446">
        <f t="shared" si="103"/>
        <v>7.56</v>
      </c>
      <c r="L352" s="402">
        <f t="shared" si="104"/>
        <v>14590.8</v>
      </c>
    </row>
    <row r="353" spans="2:12" ht="15.75" customHeight="1" x14ac:dyDescent="0.25">
      <c r="B353" s="4" t="s">
        <v>202</v>
      </c>
      <c r="C353" s="5" t="s">
        <v>9</v>
      </c>
      <c r="D353" s="6">
        <v>6280</v>
      </c>
      <c r="E353" s="6">
        <v>1195</v>
      </c>
      <c r="F353" s="7">
        <v>220</v>
      </c>
      <c r="G353" s="8">
        <v>2422.8601100000001</v>
      </c>
      <c r="H353" s="403">
        <v>15422.4</v>
      </c>
      <c r="I353" s="443">
        <v>2040</v>
      </c>
      <c r="J353" s="242">
        <f t="shared" si="109"/>
        <v>7560000</v>
      </c>
      <c r="K353" s="446">
        <f t="shared" si="103"/>
        <v>7.56</v>
      </c>
      <c r="L353" s="402">
        <f t="shared" si="104"/>
        <v>15422.4</v>
      </c>
    </row>
    <row r="354" spans="2:12" ht="15.75" customHeight="1" x14ac:dyDescent="0.25">
      <c r="B354" s="4" t="s">
        <v>203</v>
      </c>
      <c r="C354" s="5" t="s">
        <v>9</v>
      </c>
      <c r="D354" s="6">
        <v>6280</v>
      </c>
      <c r="E354" s="6">
        <v>1495</v>
      </c>
      <c r="F354" s="7">
        <v>220</v>
      </c>
      <c r="G354" s="8">
        <v>3067.2556199999995</v>
      </c>
      <c r="H354" s="403">
        <v>18238.5</v>
      </c>
      <c r="I354" s="443">
        <v>1930</v>
      </c>
      <c r="J354" s="242">
        <f t="shared" si="109"/>
        <v>9450000</v>
      </c>
      <c r="K354" s="446">
        <f t="shared" si="103"/>
        <v>9.4499999999999993</v>
      </c>
      <c r="L354" s="402">
        <f t="shared" si="104"/>
        <v>18238.5</v>
      </c>
    </row>
    <row r="355" spans="2:12" ht="15.75" customHeight="1" thickBot="1" x14ac:dyDescent="0.3">
      <c r="B355" s="4" t="s">
        <v>204</v>
      </c>
      <c r="C355" s="5" t="s">
        <v>9</v>
      </c>
      <c r="D355" s="6">
        <v>6280</v>
      </c>
      <c r="E355" s="6">
        <v>1495</v>
      </c>
      <c r="F355" s="7">
        <v>220</v>
      </c>
      <c r="G355" s="8">
        <v>3067.2556199999995</v>
      </c>
      <c r="H355" s="403">
        <v>19278</v>
      </c>
      <c r="I355" s="443">
        <v>2040</v>
      </c>
      <c r="J355" s="242">
        <f t="shared" si="109"/>
        <v>9450000</v>
      </c>
      <c r="K355" s="446">
        <f t="shared" si="103"/>
        <v>9.4499999999999993</v>
      </c>
      <c r="L355" s="402">
        <f t="shared" si="104"/>
        <v>19278</v>
      </c>
    </row>
    <row r="356" spans="2:12" ht="5.25" customHeight="1" thickBot="1" x14ac:dyDescent="0.3">
      <c r="B356" s="13"/>
      <c r="C356" s="14"/>
      <c r="D356" s="14"/>
      <c r="E356" s="14"/>
      <c r="F356" s="14"/>
      <c r="G356" s="14"/>
      <c r="H356" s="404"/>
      <c r="J356" s="242"/>
      <c r="K356" s="446"/>
      <c r="L356" s="402"/>
    </row>
    <row r="357" spans="2:12" ht="15.75" customHeight="1" x14ac:dyDescent="0.25">
      <c r="B357" s="4" t="s">
        <v>2547</v>
      </c>
      <c r="C357" s="5" t="s">
        <v>9</v>
      </c>
      <c r="D357" s="6">
        <v>6380</v>
      </c>
      <c r="E357" s="6">
        <v>1000</v>
      </c>
      <c r="F357" s="7">
        <v>220</v>
      </c>
      <c r="G357" s="8">
        <v>2461.440685</v>
      </c>
      <c r="H357" s="403">
        <v>15567.359999999999</v>
      </c>
      <c r="I357" s="443">
        <v>2027</v>
      </c>
      <c r="J357" s="242">
        <f t="shared" ref="J357:J358" si="110">(D357+20)*(E357+200)</f>
        <v>7680000</v>
      </c>
      <c r="K357" s="446">
        <f t="shared" si="103"/>
        <v>7.68</v>
      </c>
      <c r="L357" s="402">
        <f t="shared" si="104"/>
        <v>15567.359999999999</v>
      </c>
    </row>
    <row r="358" spans="2:12" ht="15.75" customHeight="1" x14ac:dyDescent="0.25">
      <c r="B358" s="4" t="s">
        <v>2548</v>
      </c>
      <c r="C358" s="5" t="s">
        <v>9</v>
      </c>
      <c r="D358" s="6">
        <v>6380</v>
      </c>
      <c r="E358" s="6">
        <v>1000</v>
      </c>
      <c r="F358" s="7">
        <v>220</v>
      </c>
      <c r="G358" s="8">
        <v>2461.440685</v>
      </c>
      <c r="H358" s="403">
        <v>16450.559999999998</v>
      </c>
      <c r="I358" s="443">
        <v>2142</v>
      </c>
      <c r="J358" s="242">
        <f t="shared" si="110"/>
        <v>7680000</v>
      </c>
      <c r="K358" s="446">
        <f t="shared" si="103"/>
        <v>7.68</v>
      </c>
      <c r="L358" s="402">
        <f t="shared" si="104"/>
        <v>16450.559999999998</v>
      </c>
    </row>
    <row r="359" spans="2:12" ht="15.75" customHeight="1" x14ac:dyDescent="0.25">
      <c r="B359" s="4" t="s">
        <v>205</v>
      </c>
      <c r="C359" s="5" t="s">
        <v>9</v>
      </c>
      <c r="D359" s="6">
        <v>6380</v>
      </c>
      <c r="E359" s="6">
        <v>1195</v>
      </c>
      <c r="F359" s="7">
        <v>220</v>
      </c>
      <c r="G359" s="8">
        <v>2461.440685</v>
      </c>
      <c r="H359" s="403">
        <v>14822.4</v>
      </c>
      <c r="I359" s="443">
        <v>1930</v>
      </c>
      <c r="J359" s="242">
        <f t="shared" ref="J359:J362" si="111">(D359+20)*(E359+5)</f>
        <v>7680000</v>
      </c>
      <c r="K359" s="446">
        <f t="shared" si="103"/>
        <v>7.68</v>
      </c>
      <c r="L359" s="402">
        <f t="shared" si="104"/>
        <v>14822.4</v>
      </c>
    </row>
    <row r="360" spans="2:12" ht="15.75" customHeight="1" x14ac:dyDescent="0.25">
      <c r="B360" s="4" t="s">
        <v>206</v>
      </c>
      <c r="C360" s="5" t="s">
        <v>9</v>
      </c>
      <c r="D360" s="6">
        <v>6380</v>
      </c>
      <c r="E360" s="6">
        <v>1195</v>
      </c>
      <c r="F360" s="7">
        <v>220</v>
      </c>
      <c r="G360" s="8">
        <v>2461.440685</v>
      </c>
      <c r="H360" s="403">
        <v>15667.199999999999</v>
      </c>
      <c r="I360" s="443">
        <v>2040</v>
      </c>
      <c r="J360" s="242">
        <f t="shared" si="111"/>
        <v>7680000</v>
      </c>
      <c r="K360" s="446">
        <f t="shared" si="103"/>
        <v>7.68</v>
      </c>
      <c r="L360" s="402">
        <f t="shared" si="104"/>
        <v>15667.199999999999</v>
      </c>
    </row>
    <row r="361" spans="2:12" ht="15.75" customHeight="1" x14ac:dyDescent="0.25">
      <c r="B361" s="4" t="s">
        <v>207</v>
      </c>
      <c r="C361" s="5" t="s">
        <v>9</v>
      </c>
      <c r="D361" s="6">
        <v>6380</v>
      </c>
      <c r="E361" s="6">
        <v>1495</v>
      </c>
      <c r="F361" s="7">
        <v>220</v>
      </c>
      <c r="G361" s="8">
        <v>3116.0972700000002</v>
      </c>
      <c r="H361" s="403">
        <v>18528</v>
      </c>
      <c r="I361" s="443">
        <v>1930</v>
      </c>
      <c r="J361" s="242">
        <f t="shared" si="111"/>
        <v>9600000</v>
      </c>
      <c r="K361" s="446">
        <f t="shared" si="103"/>
        <v>9.6</v>
      </c>
      <c r="L361" s="402">
        <f t="shared" si="104"/>
        <v>18528</v>
      </c>
    </row>
    <row r="362" spans="2:12" ht="15.75" customHeight="1" thickBot="1" x14ac:dyDescent="0.3">
      <c r="B362" s="4" t="s">
        <v>208</v>
      </c>
      <c r="C362" s="5" t="s">
        <v>9</v>
      </c>
      <c r="D362" s="6">
        <v>6380</v>
      </c>
      <c r="E362" s="6">
        <v>1495</v>
      </c>
      <c r="F362" s="7">
        <v>220</v>
      </c>
      <c r="G362" s="8">
        <v>3116.0972700000002</v>
      </c>
      <c r="H362" s="403">
        <v>19584</v>
      </c>
      <c r="I362" s="443">
        <v>2040</v>
      </c>
      <c r="J362" s="242">
        <f t="shared" si="111"/>
        <v>9600000</v>
      </c>
      <c r="K362" s="446">
        <f t="shared" si="103"/>
        <v>9.6</v>
      </c>
      <c r="L362" s="402">
        <f t="shared" si="104"/>
        <v>19584</v>
      </c>
    </row>
    <row r="363" spans="2:12" ht="5.25" customHeight="1" thickBot="1" x14ac:dyDescent="0.3">
      <c r="B363" s="13"/>
      <c r="C363" s="14"/>
      <c r="D363" s="14"/>
      <c r="E363" s="14"/>
      <c r="F363" s="14"/>
      <c r="G363" s="14"/>
      <c r="H363" s="404"/>
      <c r="J363" s="242"/>
      <c r="K363" s="446"/>
      <c r="L363" s="402"/>
    </row>
    <row r="364" spans="2:12" ht="15.75" customHeight="1" x14ac:dyDescent="0.25">
      <c r="B364" s="4" t="s">
        <v>2549</v>
      </c>
      <c r="C364" s="5" t="s">
        <v>9</v>
      </c>
      <c r="D364" s="6">
        <v>6480</v>
      </c>
      <c r="E364" s="6">
        <v>1000</v>
      </c>
      <c r="F364" s="7">
        <v>220</v>
      </c>
      <c r="G364" s="8">
        <v>2500.02126</v>
      </c>
      <c r="H364" s="403">
        <v>15810.6</v>
      </c>
      <c r="I364" s="443">
        <v>2027</v>
      </c>
      <c r="J364" s="242">
        <f t="shared" ref="J364:J365" si="112">(D364+20)*(E364+200)</f>
        <v>7800000</v>
      </c>
      <c r="K364" s="446">
        <f t="shared" si="103"/>
        <v>7.8</v>
      </c>
      <c r="L364" s="402">
        <f t="shared" si="104"/>
        <v>15810.6</v>
      </c>
    </row>
    <row r="365" spans="2:12" ht="15.75" customHeight="1" x14ac:dyDescent="0.25">
      <c r="B365" s="4" t="s">
        <v>2550</v>
      </c>
      <c r="C365" s="5" t="s">
        <v>9</v>
      </c>
      <c r="D365" s="6">
        <v>6480</v>
      </c>
      <c r="E365" s="6">
        <v>1000</v>
      </c>
      <c r="F365" s="7">
        <v>220</v>
      </c>
      <c r="G365" s="8">
        <v>2500.02126</v>
      </c>
      <c r="H365" s="403">
        <v>16707.599999999999</v>
      </c>
      <c r="I365" s="443">
        <v>2142</v>
      </c>
      <c r="J365" s="242">
        <f t="shared" si="112"/>
        <v>7800000</v>
      </c>
      <c r="K365" s="446">
        <f t="shared" si="103"/>
        <v>7.8</v>
      </c>
      <c r="L365" s="402">
        <f t="shared" si="104"/>
        <v>16707.599999999999</v>
      </c>
    </row>
    <row r="366" spans="2:12" ht="15.75" customHeight="1" x14ac:dyDescent="0.25">
      <c r="B366" s="4" t="s">
        <v>209</v>
      </c>
      <c r="C366" s="5" t="s">
        <v>9</v>
      </c>
      <c r="D366" s="6">
        <v>6480</v>
      </c>
      <c r="E366" s="6">
        <v>1195</v>
      </c>
      <c r="F366" s="7">
        <v>220</v>
      </c>
      <c r="G366" s="8">
        <v>2500.02126</v>
      </c>
      <c r="H366" s="403">
        <v>15054</v>
      </c>
      <c r="I366" s="443">
        <v>1930</v>
      </c>
      <c r="J366" s="242">
        <f t="shared" ref="J366:J369" si="113">(D366+20)*(E366+5)</f>
        <v>7800000</v>
      </c>
      <c r="K366" s="446">
        <f t="shared" si="103"/>
        <v>7.8</v>
      </c>
      <c r="L366" s="402">
        <f t="shared" si="104"/>
        <v>15054</v>
      </c>
    </row>
    <row r="367" spans="2:12" ht="15.75" customHeight="1" x14ac:dyDescent="0.25">
      <c r="B367" s="4" t="s">
        <v>210</v>
      </c>
      <c r="C367" s="5" t="s">
        <v>9</v>
      </c>
      <c r="D367" s="6">
        <v>6480</v>
      </c>
      <c r="E367" s="6">
        <v>1195</v>
      </c>
      <c r="F367" s="7">
        <v>220</v>
      </c>
      <c r="G367" s="8">
        <v>2500.02126</v>
      </c>
      <c r="H367" s="403">
        <v>15912</v>
      </c>
      <c r="I367" s="443">
        <v>2040</v>
      </c>
      <c r="J367" s="242">
        <f t="shared" si="113"/>
        <v>7800000</v>
      </c>
      <c r="K367" s="446">
        <f t="shared" si="103"/>
        <v>7.8</v>
      </c>
      <c r="L367" s="402">
        <f t="shared" si="104"/>
        <v>15912</v>
      </c>
    </row>
    <row r="368" spans="2:12" ht="15.75" customHeight="1" x14ac:dyDescent="0.25">
      <c r="B368" s="4" t="s">
        <v>211</v>
      </c>
      <c r="C368" s="5" t="s">
        <v>9</v>
      </c>
      <c r="D368" s="6">
        <v>6480</v>
      </c>
      <c r="E368" s="6">
        <v>1495</v>
      </c>
      <c r="F368" s="7">
        <v>220</v>
      </c>
      <c r="G368" s="8">
        <v>3164.9389200000005</v>
      </c>
      <c r="H368" s="403">
        <v>18817.5</v>
      </c>
      <c r="I368" s="443">
        <v>1930</v>
      </c>
      <c r="J368" s="242">
        <f t="shared" si="113"/>
        <v>9750000</v>
      </c>
      <c r="K368" s="446">
        <f t="shared" si="103"/>
        <v>9.75</v>
      </c>
      <c r="L368" s="402">
        <f t="shared" si="104"/>
        <v>18817.5</v>
      </c>
    </row>
    <row r="369" spans="2:12" ht="15.75" customHeight="1" thickBot="1" x14ac:dyDescent="0.3">
      <c r="B369" s="4" t="s">
        <v>212</v>
      </c>
      <c r="C369" s="5" t="s">
        <v>9</v>
      </c>
      <c r="D369" s="6">
        <v>6480</v>
      </c>
      <c r="E369" s="6">
        <v>1495</v>
      </c>
      <c r="F369" s="7">
        <v>220</v>
      </c>
      <c r="G369" s="8">
        <v>3164.9389200000005</v>
      </c>
      <c r="H369" s="403">
        <v>19890</v>
      </c>
      <c r="I369" s="443">
        <v>2040</v>
      </c>
      <c r="J369" s="242">
        <f t="shared" si="113"/>
        <v>9750000</v>
      </c>
      <c r="K369" s="446">
        <f t="shared" si="103"/>
        <v>9.75</v>
      </c>
      <c r="L369" s="402">
        <f t="shared" si="104"/>
        <v>19890</v>
      </c>
    </row>
    <row r="370" spans="2:12" ht="5.25" customHeight="1" thickBot="1" x14ac:dyDescent="0.3">
      <c r="B370" s="13"/>
      <c r="C370" s="14"/>
      <c r="D370" s="14"/>
      <c r="E370" s="14"/>
      <c r="F370" s="14"/>
      <c r="G370" s="14"/>
      <c r="H370" s="404"/>
      <c r="J370" s="242"/>
      <c r="K370" s="446"/>
      <c r="L370" s="402"/>
    </row>
    <row r="371" spans="2:12" ht="15.75" customHeight="1" x14ac:dyDescent="0.25">
      <c r="B371" s="4" t="s">
        <v>2551</v>
      </c>
      <c r="C371" s="5" t="s">
        <v>9</v>
      </c>
      <c r="D371" s="6">
        <v>6580</v>
      </c>
      <c r="E371" s="6">
        <v>1000</v>
      </c>
      <c r="F371" s="7">
        <v>220</v>
      </c>
      <c r="G371" s="8">
        <v>2538.6018349999999</v>
      </c>
      <c r="H371" s="403">
        <v>16053.84</v>
      </c>
      <c r="I371" s="443">
        <v>2027</v>
      </c>
      <c r="J371" s="242">
        <f t="shared" ref="J371:J372" si="114">(D371+20)*(E371+200)</f>
        <v>7920000</v>
      </c>
      <c r="K371" s="446">
        <f t="shared" si="103"/>
        <v>7.92</v>
      </c>
      <c r="L371" s="402">
        <f t="shared" si="104"/>
        <v>16053.84</v>
      </c>
    </row>
    <row r="372" spans="2:12" ht="15.75" customHeight="1" x14ac:dyDescent="0.25">
      <c r="B372" s="4" t="s">
        <v>2552</v>
      </c>
      <c r="C372" s="5" t="s">
        <v>9</v>
      </c>
      <c r="D372" s="6">
        <v>6580</v>
      </c>
      <c r="E372" s="6">
        <v>1000</v>
      </c>
      <c r="F372" s="7">
        <v>220</v>
      </c>
      <c r="G372" s="8">
        <v>2538.6018349999999</v>
      </c>
      <c r="H372" s="403">
        <v>16964.64</v>
      </c>
      <c r="I372" s="443">
        <v>2142</v>
      </c>
      <c r="J372" s="242">
        <f t="shared" si="114"/>
        <v>7920000</v>
      </c>
      <c r="K372" s="446">
        <f t="shared" si="103"/>
        <v>7.92</v>
      </c>
      <c r="L372" s="402">
        <f t="shared" si="104"/>
        <v>16964.64</v>
      </c>
    </row>
    <row r="373" spans="2:12" ht="15.75" customHeight="1" x14ac:dyDescent="0.25">
      <c r="B373" s="4" t="s">
        <v>213</v>
      </c>
      <c r="C373" s="5" t="s">
        <v>9</v>
      </c>
      <c r="D373" s="6">
        <v>6580</v>
      </c>
      <c r="E373" s="6">
        <v>1195</v>
      </c>
      <c r="F373" s="7">
        <v>220</v>
      </c>
      <c r="G373" s="8">
        <v>2538.6018349999999</v>
      </c>
      <c r="H373" s="403">
        <v>15285.6</v>
      </c>
      <c r="I373" s="443">
        <v>1930</v>
      </c>
      <c r="J373" s="242">
        <f t="shared" ref="J373:J376" si="115">(D373+20)*(E373+5)</f>
        <v>7920000</v>
      </c>
      <c r="K373" s="446">
        <f t="shared" si="103"/>
        <v>7.92</v>
      </c>
      <c r="L373" s="402">
        <f t="shared" si="104"/>
        <v>15285.6</v>
      </c>
    </row>
    <row r="374" spans="2:12" ht="15.75" customHeight="1" x14ac:dyDescent="0.25">
      <c r="B374" s="4" t="s">
        <v>214</v>
      </c>
      <c r="C374" s="5" t="s">
        <v>9</v>
      </c>
      <c r="D374" s="6">
        <v>6580</v>
      </c>
      <c r="E374" s="6">
        <v>1195</v>
      </c>
      <c r="F374" s="7">
        <v>220</v>
      </c>
      <c r="G374" s="8">
        <v>2538.6018349999999</v>
      </c>
      <c r="H374" s="403">
        <v>16156.8</v>
      </c>
      <c r="I374" s="443">
        <v>2040</v>
      </c>
      <c r="J374" s="242">
        <f t="shared" si="115"/>
        <v>7920000</v>
      </c>
      <c r="K374" s="446">
        <f t="shared" si="103"/>
        <v>7.92</v>
      </c>
      <c r="L374" s="402">
        <f t="shared" si="104"/>
        <v>16156.8</v>
      </c>
    </row>
    <row r="375" spans="2:12" ht="15.75" customHeight="1" x14ac:dyDescent="0.25">
      <c r="B375" s="183" t="s">
        <v>215</v>
      </c>
      <c r="C375" s="184" t="s">
        <v>9</v>
      </c>
      <c r="D375" s="185">
        <v>6580</v>
      </c>
      <c r="E375" s="185">
        <v>1495</v>
      </c>
      <c r="F375" s="186">
        <v>220</v>
      </c>
      <c r="G375" s="187">
        <v>3213.7805699999999</v>
      </c>
      <c r="H375" s="403">
        <v>19107</v>
      </c>
      <c r="I375" s="443">
        <v>1930</v>
      </c>
      <c r="J375" s="242">
        <f t="shared" si="115"/>
        <v>9900000</v>
      </c>
      <c r="K375" s="446">
        <f t="shared" si="103"/>
        <v>9.9</v>
      </c>
      <c r="L375" s="402">
        <f t="shared" si="104"/>
        <v>19107</v>
      </c>
    </row>
    <row r="376" spans="2:12" ht="15.75" customHeight="1" thickBot="1" x14ac:dyDescent="0.3">
      <c r="B376" s="183" t="s">
        <v>216</v>
      </c>
      <c r="C376" s="184" t="s">
        <v>9</v>
      </c>
      <c r="D376" s="185">
        <v>6580</v>
      </c>
      <c r="E376" s="185">
        <v>1495</v>
      </c>
      <c r="F376" s="186">
        <v>220</v>
      </c>
      <c r="G376" s="187">
        <v>3213.7805699999999</v>
      </c>
      <c r="H376" s="403">
        <v>20196</v>
      </c>
      <c r="I376" s="443">
        <v>2040</v>
      </c>
      <c r="J376" s="242">
        <f t="shared" si="115"/>
        <v>9900000</v>
      </c>
      <c r="K376" s="446">
        <f t="shared" si="103"/>
        <v>9.9</v>
      </c>
      <c r="L376" s="402">
        <f t="shared" si="104"/>
        <v>20196</v>
      </c>
    </row>
    <row r="377" spans="2:12" ht="5.25" customHeight="1" thickBot="1" x14ac:dyDescent="0.3">
      <c r="B377" s="13"/>
      <c r="C377" s="14"/>
      <c r="D377" s="14"/>
      <c r="E377" s="14"/>
      <c r="F377" s="14"/>
      <c r="G377" s="14"/>
      <c r="H377" s="404"/>
      <c r="J377" s="242"/>
      <c r="K377" s="446"/>
      <c r="L377" s="402"/>
    </row>
    <row r="378" spans="2:12" ht="15.75" customHeight="1" x14ac:dyDescent="0.25">
      <c r="B378" s="183" t="s">
        <v>2553</v>
      </c>
      <c r="C378" s="184" t="s">
        <v>9</v>
      </c>
      <c r="D378" s="185">
        <v>6680</v>
      </c>
      <c r="E378" s="6">
        <v>1000</v>
      </c>
      <c r="F378" s="186">
        <v>220</v>
      </c>
      <c r="G378" s="187">
        <v>2577.1824099999994</v>
      </c>
      <c r="H378" s="403">
        <v>16715.16</v>
      </c>
      <c r="I378" s="443">
        <v>2079</v>
      </c>
      <c r="J378" s="242">
        <f t="shared" ref="J378:J379" si="116">(D378+20)*(E378+200)</f>
        <v>8040000</v>
      </c>
      <c r="K378" s="446">
        <f t="shared" si="103"/>
        <v>8.0399999999999991</v>
      </c>
      <c r="L378" s="402">
        <f t="shared" si="104"/>
        <v>16715.16</v>
      </c>
    </row>
    <row r="379" spans="2:12" ht="15.75" customHeight="1" x14ac:dyDescent="0.25">
      <c r="B379" s="183" t="s">
        <v>2554</v>
      </c>
      <c r="C379" s="184" t="s">
        <v>9</v>
      </c>
      <c r="D379" s="185">
        <v>6680</v>
      </c>
      <c r="E379" s="6">
        <v>1000</v>
      </c>
      <c r="F379" s="186">
        <v>220</v>
      </c>
      <c r="G379" s="187">
        <v>2577.1824099999994</v>
      </c>
      <c r="H379" s="403">
        <v>17985.48</v>
      </c>
      <c r="I379" s="443">
        <v>2237</v>
      </c>
      <c r="J379" s="242">
        <f t="shared" si="116"/>
        <v>8040000</v>
      </c>
      <c r="K379" s="446">
        <f t="shared" si="103"/>
        <v>8.0399999999999991</v>
      </c>
      <c r="L379" s="402">
        <f t="shared" si="104"/>
        <v>17985.48</v>
      </c>
    </row>
    <row r="380" spans="2:12" ht="15.75" customHeight="1" x14ac:dyDescent="0.25">
      <c r="B380" s="183" t="s">
        <v>217</v>
      </c>
      <c r="C380" s="184" t="s">
        <v>9</v>
      </c>
      <c r="D380" s="185">
        <v>6680</v>
      </c>
      <c r="E380" s="185">
        <v>1195</v>
      </c>
      <c r="F380" s="186">
        <v>220</v>
      </c>
      <c r="G380" s="187">
        <v>2577.1824099999994</v>
      </c>
      <c r="H380" s="403">
        <v>15919.199999999999</v>
      </c>
      <c r="I380" s="443">
        <v>1980</v>
      </c>
      <c r="J380" s="242">
        <f t="shared" ref="J380:J383" si="117">(D380+20)*(E380+5)</f>
        <v>8040000</v>
      </c>
      <c r="K380" s="446">
        <f t="shared" si="103"/>
        <v>8.0399999999999991</v>
      </c>
      <c r="L380" s="402">
        <f t="shared" si="104"/>
        <v>15919.199999999999</v>
      </c>
    </row>
    <row r="381" spans="2:12" ht="15.75" customHeight="1" x14ac:dyDescent="0.25">
      <c r="B381" s="183" t="s">
        <v>218</v>
      </c>
      <c r="C381" s="184" t="s">
        <v>9</v>
      </c>
      <c r="D381" s="185">
        <v>6680</v>
      </c>
      <c r="E381" s="185">
        <v>1195</v>
      </c>
      <c r="F381" s="186">
        <v>220</v>
      </c>
      <c r="G381" s="187">
        <v>2577.1824099999994</v>
      </c>
      <c r="H381" s="403">
        <v>17125.199999999997</v>
      </c>
      <c r="I381" s="443">
        <v>2130</v>
      </c>
      <c r="J381" s="242">
        <f t="shared" si="117"/>
        <v>8040000</v>
      </c>
      <c r="K381" s="446">
        <f t="shared" si="103"/>
        <v>8.0399999999999991</v>
      </c>
      <c r="L381" s="402">
        <f t="shared" si="104"/>
        <v>17125.199999999997</v>
      </c>
    </row>
    <row r="382" spans="2:12" ht="15.75" customHeight="1" x14ac:dyDescent="0.25">
      <c r="B382" s="183" t="s">
        <v>219</v>
      </c>
      <c r="C382" s="184" t="s">
        <v>9</v>
      </c>
      <c r="D382" s="185">
        <v>6680</v>
      </c>
      <c r="E382" s="185">
        <v>1495</v>
      </c>
      <c r="F382" s="186">
        <v>220</v>
      </c>
      <c r="G382" s="187">
        <v>3262.6222200000007</v>
      </c>
      <c r="H382" s="403">
        <v>19899</v>
      </c>
      <c r="I382" s="443">
        <v>1980</v>
      </c>
      <c r="J382" s="242">
        <f t="shared" si="117"/>
        <v>10050000</v>
      </c>
      <c r="K382" s="446">
        <f t="shared" si="103"/>
        <v>10.050000000000001</v>
      </c>
      <c r="L382" s="402">
        <f t="shared" si="104"/>
        <v>19899</v>
      </c>
    </row>
    <row r="383" spans="2:12" ht="15.75" customHeight="1" thickBot="1" x14ac:dyDescent="0.3">
      <c r="B383" s="183" t="s">
        <v>220</v>
      </c>
      <c r="C383" s="184" t="s">
        <v>9</v>
      </c>
      <c r="D383" s="185">
        <v>6680</v>
      </c>
      <c r="E383" s="185">
        <v>1495</v>
      </c>
      <c r="F383" s="186">
        <v>220</v>
      </c>
      <c r="G383" s="187">
        <v>3262.6222200000007</v>
      </c>
      <c r="H383" s="403">
        <v>21406.5</v>
      </c>
      <c r="I383" s="443">
        <v>2130</v>
      </c>
      <c r="J383" s="242">
        <f t="shared" si="117"/>
        <v>10050000</v>
      </c>
      <c r="K383" s="446">
        <f t="shared" si="103"/>
        <v>10.050000000000001</v>
      </c>
      <c r="L383" s="402">
        <f t="shared" si="104"/>
        <v>21406.5</v>
      </c>
    </row>
    <row r="384" spans="2:12" ht="5.25" customHeight="1" thickBot="1" x14ac:dyDescent="0.3">
      <c r="B384" s="13"/>
      <c r="C384" s="14"/>
      <c r="D384" s="14"/>
      <c r="E384" s="14"/>
      <c r="F384" s="14"/>
      <c r="G384" s="14"/>
      <c r="H384" s="404"/>
      <c r="J384" s="242"/>
      <c r="K384" s="446"/>
      <c r="L384" s="402"/>
    </row>
    <row r="385" spans="2:12" ht="15.75" customHeight="1" x14ac:dyDescent="0.25">
      <c r="B385" s="4" t="s">
        <v>2555</v>
      </c>
      <c r="C385" s="5" t="s">
        <v>9</v>
      </c>
      <c r="D385" s="6">
        <v>6780</v>
      </c>
      <c r="E385" s="6">
        <v>1000</v>
      </c>
      <c r="F385" s="7">
        <v>220</v>
      </c>
      <c r="G385" s="8">
        <v>2615.7629849999998</v>
      </c>
      <c r="H385" s="403">
        <v>16964.64</v>
      </c>
      <c r="I385" s="443">
        <v>2079</v>
      </c>
      <c r="J385" s="242">
        <f t="shared" ref="J385:J386" si="118">(D385+20)*(E385+200)</f>
        <v>8160000</v>
      </c>
      <c r="K385" s="446">
        <f t="shared" si="103"/>
        <v>8.16</v>
      </c>
      <c r="L385" s="402">
        <f t="shared" si="104"/>
        <v>16964.64</v>
      </c>
    </row>
    <row r="386" spans="2:12" ht="15.75" customHeight="1" x14ac:dyDescent="0.25">
      <c r="B386" s="4" t="s">
        <v>2556</v>
      </c>
      <c r="C386" s="5" t="s">
        <v>9</v>
      </c>
      <c r="D386" s="6">
        <v>6780</v>
      </c>
      <c r="E386" s="6">
        <v>1000</v>
      </c>
      <c r="F386" s="7">
        <v>220</v>
      </c>
      <c r="G386" s="8">
        <v>2615.7629849999998</v>
      </c>
      <c r="H386" s="403">
        <v>18253.920000000002</v>
      </c>
      <c r="I386" s="443">
        <v>2237</v>
      </c>
      <c r="J386" s="242">
        <f t="shared" si="118"/>
        <v>8160000</v>
      </c>
      <c r="K386" s="446">
        <f t="shared" si="103"/>
        <v>8.16</v>
      </c>
      <c r="L386" s="402">
        <f t="shared" si="104"/>
        <v>18253.920000000002</v>
      </c>
    </row>
    <row r="387" spans="2:12" ht="15.75" customHeight="1" x14ac:dyDescent="0.25">
      <c r="B387" s="4" t="s">
        <v>221</v>
      </c>
      <c r="C387" s="5" t="s">
        <v>9</v>
      </c>
      <c r="D387" s="6">
        <v>6780</v>
      </c>
      <c r="E387" s="6">
        <v>1195</v>
      </c>
      <c r="F387" s="7">
        <v>220</v>
      </c>
      <c r="G387" s="8">
        <v>2615.7629849999998</v>
      </c>
      <c r="H387" s="403">
        <v>16156.800000000001</v>
      </c>
      <c r="I387" s="443">
        <v>1980</v>
      </c>
      <c r="J387" s="242">
        <f t="shared" ref="J387:J390" si="119">(D387+20)*(E387+5)</f>
        <v>8160000</v>
      </c>
      <c r="K387" s="446">
        <f t="shared" si="103"/>
        <v>8.16</v>
      </c>
      <c r="L387" s="402">
        <f t="shared" si="104"/>
        <v>16156.800000000001</v>
      </c>
    </row>
    <row r="388" spans="2:12" ht="15.75" customHeight="1" x14ac:dyDescent="0.25">
      <c r="B388" s="4" t="s">
        <v>222</v>
      </c>
      <c r="C388" s="5" t="s">
        <v>9</v>
      </c>
      <c r="D388" s="6">
        <v>6780</v>
      </c>
      <c r="E388" s="6">
        <v>1195</v>
      </c>
      <c r="F388" s="7">
        <v>220</v>
      </c>
      <c r="G388" s="8">
        <v>2615.7629849999998</v>
      </c>
      <c r="H388" s="403">
        <v>17380.8</v>
      </c>
      <c r="I388" s="443">
        <v>2130</v>
      </c>
      <c r="J388" s="242">
        <f t="shared" si="119"/>
        <v>8160000</v>
      </c>
      <c r="K388" s="446">
        <f t="shared" si="103"/>
        <v>8.16</v>
      </c>
      <c r="L388" s="402">
        <f t="shared" si="104"/>
        <v>17380.8</v>
      </c>
    </row>
    <row r="389" spans="2:12" ht="15.75" customHeight="1" x14ac:dyDescent="0.25">
      <c r="B389" s="4" t="s">
        <v>223</v>
      </c>
      <c r="C389" s="5" t="s">
        <v>9</v>
      </c>
      <c r="D389" s="6">
        <v>6780</v>
      </c>
      <c r="E389" s="6">
        <v>1495</v>
      </c>
      <c r="F389" s="7">
        <v>220</v>
      </c>
      <c r="G389" s="8">
        <v>3311.4638700000005</v>
      </c>
      <c r="H389" s="403">
        <v>20196</v>
      </c>
      <c r="I389" s="443">
        <v>1980</v>
      </c>
      <c r="J389" s="242">
        <f t="shared" si="119"/>
        <v>10200000</v>
      </c>
      <c r="K389" s="446">
        <f t="shared" si="103"/>
        <v>10.199999999999999</v>
      </c>
      <c r="L389" s="402">
        <f t="shared" si="104"/>
        <v>20196</v>
      </c>
    </row>
    <row r="390" spans="2:12" ht="15.75" customHeight="1" thickBot="1" x14ac:dyDescent="0.3">
      <c r="B390" s="4" t="s">
        <v>224</v>
      </c>
      <c r="C390" s="5" t="s">
        <v>9</v>
      </c>
      <c r="D390" s="6">
        <v>6780</v>
      </c>
      <c r="E390" s="6">
        <v>1495</v>
      </c>
      <c r="F390" s="7">
        <v>220</v>
      </c>
      <c r="G390" s="8">
        <v>3311.4638700000005</v>
      </c>
      <c r="H390" s="403">
        <v>21726</v>
      </c>
      <c r="I390" s="443">
        <v>2130</v>
      </c>
      <c r="J390" s="242">
        <f t="shared" si="119"/>
        <v>10200000</v>
      </c>
      <c r="K390" s="446">
        <f t="shared" si="103"/>
        <v>10.199999999999999</v>
      </c>
      <c r="L390" s="402">
        <f t="shared" si="104"/>
        <v>21726</v>
      </c>
    </row>
    <row r="391" spans="2:12" ht="5.25" customHeight="1" thickBot="1" x14ac:dyDescent="0.3">
      <c r="B391" s="13"/>
      <c r="C391" s="14"/>
      <c r="D391" s="14"/>
      <c r="E391" s="14"/>
      <c r="F391" s="14"/>
      <c r="G391" s="14"/>
      <c r="H391" s="404"/>
      <c r="J391" s="242"/>
      <c r="K391" s="446"/>
      <c r="L391" s="402"/>
    </row>
    <row r="392" spans="2:12" ht="15.75" customHeight="1" x14ac:dyDescent="0.25">
      <c r="B392" s="4" t="s">
        <v>2557</v>
      </c>
      <c r="C392" s="5" t="s">
        <v>9</v>
      </c>
      <c r="D392" s="6">
        <v>6880</v>
      </c>
      <c r="E392" s="6">
        <v>1000</v>
      </c>
      <c r="F392" s="7">
        <v>220</v>
      </c>
      <c r="G392" s="8">
        <v>2654.3435599999998</v>
      </c>
      <c r="H392" s="403">
        <v>17214.12</v>
      </c>
      <c r="I392" s="443">
        <v>2079</v>
      </c>
      <c r="J392" s="242">
        <f t="shared" ref="J392:J393" si="120">(D392+20)*(E392+200)</f>
        <v>8280000</v>
      </c>
      <c r="K392" s="446">
        <f t="shared" si="103"/>
        <v>8.2799999999999994</v>
      </c>
      <c r="L392" s="402">
        <f t="shared" si="104"/>
        <v>17214.12</v>
      </c>
    </row>
    <row r="393" spans="2:12" ht="15.75" customHeight="1" x14ac:dyDescent="0.25">
      <c r="B393" s="4" t="s">
        <v>2558</v>
      </c>
      <c r="C393" s="5" t="s">
        <v>9</v>
      </c>
      <c r="D393" s="6">
        <v>6880</v>
      </c>
      <c r="E393" s="6">
        <v>1000</v>
      </c>
      <c r="F393" s="7">
        <v>220</v>
      </c>
      <c r="G393" s="8">
        <v>2654.3435599999998</v>
      </c>
      <c r="H393" s="403">
        <v>18522.359999999997</v>
      </c>
      <c r="I393" s="443">
        <v>2237</v>
      </c>
      <c r="J393" s="242">
        <f t="shared" si="120"/>
        <v>8280000</v>
      </c>
      <c r="K393" s="446">
        <f t="shared" si="103"/>
        <v>8.2799999999999994</v>
      </c>
      <c r="L393" s="402">
        <f t="shared" si="104"/>
        <v>18522.359999999997</v>
      </c>
    </row>
    <row r="394" spans="2:12" ht="15.75" customHeight="1" x14ac:dyDescent="0.25">
      <c r="B394" s="4" t="s">
        <v>225</v>
      </c>
      <c r="C394" s="5" t="s">
        <v>9</v>
      </c>
      <c r="D394" s="6">
        <v>6880</v>
      </c>
      <c r="E394" s="6">
        <v>1195</v>
      </c>
      <c r="F394" s="7">
        <v>220</v>
      </c>
      <c r="G394" s="8">
        <v>2654.3435599999998</v>
      </c>
      <c r="H394" s="403">
        <v>16394.399999999998</v>
      </c>
      <c r="I394" s="443">
        <v>1980</v>
      </c>
      <c r="J394" s="242">
        <f t="shared" ref="J394:J397" si="121">(D394+20)*(E394+5)</f>
        <v>8280000</v>
      </c>
      <c r="K394" s="446">
        <f t="shared" si="103"/>
        <v>8.2799999999999994</v>
      </c>
      <c r="L394" s="402">
        <f t="shared" si="104"/>
        <v>16394.399999999998</v>
      </c>
    </row>
    <row r="395" spans="2:12" ht="15.75" customHeight="1" x14ac:dyDescent="0.25">
      <c r="B395" s="4" t="s">
        <v>226</v>
      </c>
      <c r="C395" s="5" t="s">
        <v>9</v>
      </c>
      <c r="D395" s="6">
        <v>6880</v>
      </c>
      <c r="E395" s="6">
        <v>1195</v>
      </c>
      <c r="F395" s="7">
        <v>220</v>
      </c>
      <c r="G395" s="8">
        <v>2654.3435599999998</v>
      </c>
      <c r="H395" s="403">
        <v>17636.399999999998</v>
      </c>
      <c r="I395" s="443">
        <v>2130</v>
      </c>
      <c r="J395" s="242">
        <f t="shared" si="121"/>
        <v>8280000</v>
      </c>
      <c r="K395" s="446">
        <f t="shared" si="103"/>
        <v>8.2799999999999994</v>
      </c>
      <c r="L395" s="402">
        <f t="shared" si="104"/>
        <v>17636.399999999998</v>
      </c>
    </row>
    <row r="396" spans="2:12" ht="15.75" customHeight="1" x14ac:dyDescent="0.25">
      <c r="B396" s="4" t="s">
        <v>227</v>
      </c>
      <c r="C396" s="5" t="s">
        <v>9</v>
      </c>
      <c r="D396" s="6">
        <v>6880</v>
      </c>
      <c r="E396" s="6">
        <v>1495</v>
      </c>
      <c r="F396" s="7">
        <v>220</v>
      </c>
      <c r="G396" s="8">
        <v>3360.3055199999999</v>
      </c>
      <c r="H396" s="403">
        <v>20493</v>
      </c>
      <c r="I396" s="443">
        <v>1980</v>
      </c>
      <c r="J396" s="242">
        <f t="shared" si="121"/>
        <v>10350000</v>
      </c>
      <c r="K396" s="446">
        <f t="shared" si="103"/>
        <v>10.35</v>
      </c>
      <c r="L396" s="402">
        <f t="shared" si="104"/>
        <v>20493</v>
      </c>
    </row>
    <row r="397" spans="2:12" ht="15.75" customHeight="1" thickBot="1" x14ac:dyDescent="0.3">
      <c r="B397" s="4" t="s">
        <v>228</v>
      </c>
      <c r="C397" s="5" t="s">
        <v>9</v>
      </c>
      <c r="D397" s="6">
        <v>6880</v>
      </c>
      <c r="E397" s="6">
        <v>1495</v>
      </c>
      <c r="F397" s="7">
        <v>220</v>
      </c>
      <c r="G397" s="8">
        <v>3360.3055199999999</v>
      </c>
      <c r="H397" s="403">
        <v>22045.5</v>
      </c>
      <c r="I397" s="443">
        <v>2130</v>
      </c>
      <c r="J397" s="242">
        <f t="shared" si="121"/>
        <v>10350000</v>
      </c>
      <c r="K397" s="446">
        <f t="shared" si="103"/>
        <v>10.35</v>
      </c>
      <c r="L397" s="402">
        <f t="shared" si="104"/>
        <v>22045.5</v>
      </c>
    </row>
    <row r="398" spans="2:12" ht="5.25" customHeight="1" thickBot="1" x14ac:dyDescent="0.3">
      <c r="B398" s="13"/>
      <c r="C398" s="14"/>
      <c r="D398" s="14"/>
      <c r="E398" s="14"/>
      <c r="F398" s="14"/>
      <c r="G398" s="14"/>
      <c r="H398" s="404"/>
      <c r="J398" s="242"/>
      <c r="K398" s="446"/>
      <c r="L398" s="402"/>
    </row>
    <row r="399" spans="2:12" ht="15.75" customHeight="1" x14ac:dyDescent="0.25">
      <c r="B399" s="4" t="s">
        <v>2559</v>
      </c>
      <c r="C399" s="5" t="s">
        <v>9</v>
      </c>
      <c r="D399" s="6">
        <v>6980</v>
      </c>
      <c r="E399" s="6">
        <v>1000</v>
      </c>
      <c r="F399" s="7">
        <v>220</v>
      </c>
      <c r="G399" s="8">
        <v>2692.9241350000007</v>
      </c>
      <c r="H399" s="403">
        <v>17463.600000000002</v>
      </c>
      <c r="I399" s="443">
        <v>2079</v>
      </c>
      <c r="J399" s="242">
        <f t="shared" ref="J399:J400" si="122">(D399+20)*(E399+200)</f>
        <v>8400000</v>
      </c>
      <c r="K399" s="446">
        <f t="shared" si="103"/>
        <v>8.4</v>
      </c>
      <c r="L399" s="402">
        <f t="shared" si="104"/>
        <v>17463.600000000002</v>
      </c>
    </row>
    <row r="400" spans="2:12" ht="15.75" customHeight="1" x14ac:dyDescent="0.25">
      <c r="B400" s="4" t="s">
        <v>2560</v>
      </c>
      <c r="C400" s="5" t="s">
        <v>9</v>
      </c>
      <c r="D400" s="6">
        <v>6980</v>
      </c>
      <c r="E400" s="6">
        <v>1000</v>
      </c>
      <c r="F400" s="7">
        <v>220</v>
      </c>
      <c r="G400" s="8">
        <v>2692.9241350000007</v>
      </c>
      <c r="H400" s="403">
        <v>18790.8</v>
      </c>
      <c r="I400" s="443">
        <v>2237</v>
      </c>
      <c r="J400" s="242">
        <f t="shared" si="122"/>
        <v>8400000</v>
      </c>
      <c r="K400" s="446">
        <f t="shared" si="103"/>
        <v>8.4</v>
      </c>
      <c r="L400" s="402">
        <f t="shared" si="104"/>
        <v>18790.8</v>
      </c>
    </row>
    <row r="401" spans="2:12" ht="15.75" customHeight="1" x14ac:dyDescent="0.25">
      <c r="B401" s="4" t="s">
        <v>229</v>
      </c>
      <c r="C401" s="5" t="s">
        <v>9</v>
      </c>
      <c r="D401" s="6">
        <v>6980</v>
      </c>
      <c r="E401" s="6">
        <v>1195</v>
      </c>
      <c r="F401" s="7">
        <v>220</v>
      </c>
      <c r="G401" s="8">
        <v>2692.9241350000007</v>
      </c>
      <c r="H401" s="403">
        <v>16632</v>
      </c>
      <c r="I401" s="443">
        <v>1980</v>
      </c>
      <c r="J401" s="242">
        <f t="shared" ref="J401:J404" si="123">(D401+20)*(E401+5)</f>
        <v>8400000</v>
      </c>
      <c r="K401" s="446">
        <f t="shared" ref="K401:K464" si="124">J401/1000000</f>
        <v>8.4</v>
      </c>
      <c r="L401" s="402">
        <f t="shared" ref="L401:L464" si="125">I401*K401</f>
        <v>16632</v>
      </c>
    </row>
    <row r="402" spans="2:12" ht="15.75" customHeight="1" x14ac:dyDescent="0.25">
      <c r="B402" s="4" t="s">
        <v>230</v>
      </c>
      <c r="C402" s="5" t="s">
        <v>9</v>
      </c>
      <c r="D402" s="6">
        <v>6980</v>
      </c>
      <c r="E402" s="6">
        <v>1195</v>
      </c>
      <c r="F402" s="7">
        <v>220</v>
      </c>
      <c r="G402" s="8">
        <v>2692.9241350000007</v>
      </c>
      <c r="H402" s="403">
        <v>17892</v>
      </c>
      <c r="I402" s="443">
        <v>2130</v>
      </c>
      <c r="J402" s="242">
        <f t="shared" si="123"/>
        <v>8400000</v>
      </c>
      <c r="K402" s="446">
        <f t="shared" si="124"/>
        <v>8.4</v>
      </c>
      <c r="L402" s="402">
        <f t="shared" si="125"/>
        <v>17892</v>
      </c>
    </row>
    <row r="403" spans="2:12" ht="15.75" customHeight="1" x14ac:dyDescent="0.25">
      <c r="B403" s="4" t="s">
        <v>231</v>
      </c>
      <c r="C403" s="5" t="s">
        <v>9</v>
      </c>
      <c r="D403" s="6">
        <v>6980</v>
      </c>
      <c r="E403" s="6">
        <v>1495</v>
      </c>
      <c r="F403" s="7">
        <v>220</v>
      </c>
      <c r="G403" s="8">
        <v>3409.1471700000002</v>
      </c>
      <c r="H403" s="403">
        <v>20790</v>
      </c>
      <c r="I403" s="443">
        <v>1980</v>
      </c>
      <c r="J403" s="242">
        <f t="shared" si="123"/>
        <v>10500000</v>
      </c>
      <c r="K403" s="446">
        <f t="shared" si="124"/>
        <v>10.5</v>
      </c>
      <c r="L403" s="402">
        <f t="shared" si="125"/>
        <v>20790</v>
      </c>
    </row>
    <row r="404" spans="2:12" ht="15.75" customHeight="1" thickBot="1" x14ac:dyDescent="0.3">
      <c r="B404" s="4" t="s">
        <v>232</v>
      </c>
      <c r="C404" s="5" t="s">
        <v>9</v>
      </c>
      <c r="D404" s="6">
        <v>6980</v>
      </c>
      <c r="E404" s="6">
        <v>1495</v>
      </c>
      <c r="F404" s="7">
        <v>220</v>
      </c>
      <c r="G404" s="8">
        <v>3409.1471700000002</v>
      </c>
      <c r="H404" s="403">
        <v>22365</v>
      </c>
      <c r="I404" s="443">
        <v>2130</v>
      </c>
      <c r="J404" s="242">
        <f t="shared" si="123"/>
        <v>10500000</v>
      </c>
      <c r="K404" s="446">
        <f t="shared" si="124"/>
        <v>10.5</v>
      </c>
      <c r="L404" s="402">
        <f t="shared" si="125"/>
        <v>22365</v>
      </c>
    </row>
    <row r="405" spans="2:12" ht="5.25" customHeight="1" thickBot="1" x14ac:dyDescent="0.3">
      <c r="B405" s="13"/>
      <c r="C405" s="14"/>
      <c r="D405" s="14"/>
      <c r="E405" s="14"/>
      <c r="F405" s="14"/>
      <c r="G405" s="14"/>
      <c r="H405" s="404"/>
      <c r="J405" s="242"/>
      <c r="K405" s="446"/>
      <c r="L405" s="402"/>
    </row>
    <row r="406" spans="2:12" ht="15.75" customHeight="1" x14ac:dyDescent="0.25">
      <c r="B406" s="4" t="s">
        <v>2561</v>
      </c>
      <c r="C406" s="5" t="s">
        <v>9</v>
      </c>
      <c r="D406" s="6">
        <v>7080</v>
      </c>
      <c r="E406" s="6">
        <v>1000</v>
      </c>
      <c r="F406" s="7">
        <v>220</v>
      </c>
      <c r="G406" s="8">
        <v>2731.5047100000002</v>
      </c>
      <c r="H406" s="403">
        <v>17713.079999999998</v>
      </c>
      <c r="I406" s="443">
        <v>2079</v>
      </c>
      <c r="J406" s="242">
        <f t="shared" ref="J406:J407" si="126">(D406+20)*(E406+200)</f>
        <v>8520000</v>
      </c>
      <c r="K406" s="446">
        <f t="shared" si="124"/>
        <v>8.52</v>
      </c>
      <c r="L406" s="402">
        <f t="shared" si="125"/>
        <v>17713.079999999998</v>
      </c>
    </row>
    <row r="407" spans="2:12" ht="15.75" customHeight="1" x14ac:dyDescent="0.25">
      <c r="B407" s="4" t="s">
        <v>2562</v>
      </c>
      <c r="C407" s="5" t="s">
        <v>9</v>
      </c>
      <c r="D407" s="6">
        <v>7080</v>
      </c>
      <c r="E407" s="6">
        <v>1000</v>
      </c>
      <c r="F407" s="7">
        <v>220</v>
      </c>
      <c r="G407" s="8">
        <v>2731.5047100000002</v>
      </c>
      <c r="H407" s="403">
        <v>19059.239999999998</v>
      </c>
      <c r="I407" s="443">
        <v>2237</v>
      </c>
      <c r="J407" s="242">
        <f t="shared" si="126"/>
        <v>8520000</v>
      </c>
      <c r="K407" s="446">
        <f t="shared" si="124"/>
        <v>8.52</v>
      </c>
      <c r="L407" s="402">
        <f t="shared" si="125"/>
        <v>19059.239999999998</v>
      </c>
    </row>
    <row r="408" spans="2:12" ht="15.75" customHeight="1" x14ac:dyDescent="0.25">
      <c r="B408" s="4" t="s">
        <v>233</v>
      </c>
      <c r="C408" s="5" t="s">
        <v>9</v>
      </c>
      <c r="D408" s="6">
        <v>7080</v>
      </c>
      <c r="E408" s="6">
        <v>1195</v>
      </c>
      <c r="F408" s="7">
        <v>220</v>
      </c>
      <c r="G408" s="8">
        <v>2731.5047100000002</v>
      </c>
      <c r="H408" s="403">
        <v>16869.599999999999</v>
      </c>
      <c r="I408" s="443">
        <v>1980</v>
      </c>
      <c r="J408" s="242">
        <f t="shared" ref="J408:J411" si="127">(D408+20)*(E408+5)</f>
        <v>8520000</v>
      </c>
      <c r="K408" s="446">
        <f t="shared" si="124"/>
        <v>8.52</v>
      </c>
      <c r="L408" s="402">
        <f t="shared" si="125"/>
        <v>16869.599999999999</v>
      </c>
    </row>
    <row r="409" spans="2:12" ht="15.75" customHeight="1" x14ac:dyDescent="0.25">
      <c r="B409" s="4" t="s">
        <v>234</v>
      </c>
      <c r="C409" s="5" t="s">
        <v>9</v>
      </c>
      <c r="D409" s="6">
        <v>7080</v>
      </c>
      <c r="E409" s="6">
        <v>1195</v>
      </c>
      <c r="F409" s="7">
        <v>220</v>
      </c>
      <c r="G409" s="8">
        <v>2731.5047100000002</v>
      </c>
      <c r="H409" s="403">
        <v>18147.599999999999</v>
      </c>
      <c r="I409" s="443">
        <v>2130</v>
      </c>
      <c r="J409" s="242">
        <f t="shared" si="127"/>
        <v>8520000</v>
      </c>
      <c r="K409" s="446">
        <f t="shared" si="124"/>
        <v>8.52</v>
      </c>
      <c r="L409" s="402">
        <f t="shared" si="125"/>
        <v>18147.599999999999</v>
      </c>
    </row>
    <row r="410" spans="2:12" ht="15.75" customHeight="1" x14ac:dyDescent="0.25">
      <c r="B410" s="4" t="s">
        <v>235</v>
      </c>
      <c r="C410" s="5" t="s">
        <v>9</v>
      </c>
      <c r="D410" s="6">
        <v>7080</v>
      </c>
      <c r="E410" s="6">
        <v>1495</v>
      </c>
      <c r="F410" s="7">
        <v>220</v>
      </c>
      <c r="G410" s="8">
        <v>3457.9888200000005</v>
      </c>
      <c r="H410" s="403">
        <v>21087</v>
      </c>
      <c r="I410" s="443">
        <v>1980</v>
      </c>
      <c r="J410" s="242">
        <f t="shared" si="127"/>
        <v>10650000</v>
      </c>
      <c r="K410" s="446">
        <f t="shared" si="124"/>
        <v>10.65</v>
      </c>
      <c r="L410" s="402">
        <f t="shared" si="125"/>
        <v>21087</v>
      </c>
    </row>
    <row r="411" spans="2:12" ht="15.75" customHeight="1" thickBot="1" x14ac:dyDescent="0.3">
      <c r="B411" s="4" t="s">
        <v>236</v>
      </c>
      <c r="C411" s="5" t="s">
        <v>9</v>
      </c>
      <c r="D411" s="6">
        <v>7080</v>
      </c>
      <c r="E411" s="6">
        <v>1495</v>
      </c>
      <c r="F411" s="7">
        <v>220</v>
      </c>
      <c r="G411" s="8">
        <v>3457.9888200000005</v>
      </c>
      <c r="H411" s="403">
        <v>22684.5</v>
      </c>
      <c r="I411" s="443">
        <v>2130</v>
      </c>
      <c r="J411" s="242">
        <f t="shared" si="127"/>
        <v>10650000</v>
      </c>
      <c r="K411" s="446">
        <f t="shared" si="124"/>
        <v>10.65</v>
      </c>
      <c r="L411" s="402">
        <f t="shared" si="125"/>
        <v>22684.5</v>
      </c>
    </row>
    <row r="412" spans="2:12" ht="5.25" customHeight="1" thickBot="1" x14ac:dyDescent="0.3">
      <c r="B412" s="13"/>
      <c r="C412" s="14"/>
      <c r="D412" s="14"/>
      <c r="E412" s="14"/>
      <c r="F412" s="14"/>
      <c r="G412" s="14"/>
      <c r="H412" s="404"/>
      <c r="J412" s="242"/>
      <c r="K412" s="446"/>
      <c r="L412" s="402"/>
    </row>
    <row r="413" spans="2:12" ht="15.75" customHeight="1" x14ac:dyDescent="0.25">
      <c r="B413" s="4" t="s">
        <v>2563</v>
      </c>
      <c r="C413" s="5" t="s">
        <v>9</v>
      </c>
      <c r="D413" s="6">
        <v>7180</v>
      </c>
      <c r="E413" s="6">
        <v>1000</v>
      </c>
      <c r="F413" s="7">
        <v>220</v>
      </c>
      <c r="G413" s="8">
        <v>2770.0852849999997</v>
      </c>
      <c r="H413" s="403">
        <v>17962.560000000001</v>
      </c>
      <c r="I413" s="443">
        <v>2079</v>
      </c>
      <c r="J413" s="242">
        <f t="shared" ref="J413:J414" si="128">(D413+20)*(E413+200)</f>
        <v>8640000</v>
      </c>
      <c r="K413" s="446">
        <f t="shared" si="124"/>
        <v>8.64</v>
      </c>
      <c r="L413" s="402">
        <f t="shared" si="125"/>
        <v>17962.560000000001</v>
      </c>
    </row>
    <row r="414" spans="2:12" ht="15.75" customHeight="1" x14ac:dyDescent="0.25">
      <c r="B414" s="4" t="s">
        <v>2564</v>
      </c>
      <c r="C414" s="5" t="s">
        <v>239</v>
      </c>
      <c r="D414" s="6">
        <v>7180</v>
      </c>
      <c r="E414" s="6">
        <v>1000</v>
      </c>
      <c r="F414" s="7">
        <v>220</v>
      </c>
      <c r="G414" s="8">
        <v>2770.0852849999997</v>
      </c>
      <c r="H414" s="403">
        <v>19327.68</v>
      </c>
      <c r="I414" s="443">
        <v>2237</v>
      </c>
      <c r="J414" s="242">
        <f t="shared" si="128"/>
        <v>8640000</v>
      </c>
      <c r="K414" s="446">
        <f t="shared" si="124"/>
        <v>8.64</v>
      </c>
      <c r="L414" s="402">
        <f t="shared" si="125"/>
        <v>19327.68</v>
      </c>
    </row>
    <row r="415" spans="2:12" ht="15.75" customHeight="1" x14ac:dyDescent="0.25">
      <c r="B415" s="4" t="s">
        <v>237</v>
      </c>
      <c r="C415" s="5" t="s">
        <v>9</v>
      </c>
      <c r="D415" s="6">
        <v>7180</v>
      </c>
      <c r="E415" s="6">
        <v>1195</v>
      </c>
      <c r="F415" s="7">
        <v>220</v>
      </c>
      <c r="G415" s="8">
        <v>2770.0852849999997</v>
      </c>
      <c r="H415" s="403">
        <v>17107.2</v>
      </c>
      <c r="I415" s="443">
        <v>1980</v>
      </c>
      <c r="J415" s="242">
        <f t="shared" ref="J415:J418" si="129">(D415+20)*(E415+5)</f>
        <v>8640000</v>
      </c>
      <c r="K415" s="446">
        <f t="shared" si="124"/>
        <v>8.64</v>
      </c>
      <c r="L415" s="402">
        <f t="shared" si="125"/>
        <v>17107.2</v>
      </c>
    </row>
    <row r="416" spans="2:12" ht="15.75" customHeight="1" x14ac:dyDescent="0.25">
      <c r="B416" s="4" t="s">
        <v>238</v>
      </c>
      <c r="C416" s="5" t="s">
        <v>239</v>
      </c>
      <c r="D416" s="6">
        <v>7180</v>
      </c>
      <c r="E416" s="6">
        <v>1195</v>
      </c>
      <c r="F416" s="7">
        <v>220</v>
      </c>
      <c r="G416" s="8">
        <v>2770.0852849999997</v>
      </c>
      <c r="H416" s="403">
        <v>18403.2</v>
      </c>
      <c r="I416" s="443">
        <v>2130</v>
      </c>
      <c r="J416" s="242">
        <f t="shared" si="129"/>
        <v>8640000</v>
      </c>
      <c r="K416" s="446">
        <f t="shared" si="124"/>
        <v>8.64</v>
      </c>
      <c r="L416" s="402">
        <f t="shared" si="125"/>
        <v>18403.2</v>
      </c>
    </row>
    <row r="417" spans="2:12" ht="15.75" customHeight="1" x14ac:dyDescent="0.25">
      <c r="B417" s="4" t="s">
        <v>240</v>
      </c>
      <c r="C417" s="5" t="s">
        <v>9</v>
      </c>
      <c r="D417" s="6">
        <v>7180</v>
      </c>
      <c r="E417" s="6">
        <v>1495</v>
      </c>
      <c r="F417" s="7">
        <v>220</v>
      </c>
      <c r="G417" s="8">
        <v>3506.8304699999999</v>
      </c>
      <c r="H417" s="403">
        <v>21384</v>
      </c>
      <c r="I417" s="443">
        <v>1980</v>
      </c>
      <c r="J417" s="242">
        <f t="shared" si="129"/>
        <v>10800000</v>
      </c>
      <c r="K417" s="446">
        <f t="shared" si="124"/>
        <v>10.8</v>
      </c>
      <c r="L417" s="402">
        <f t="shared" si="125"/>
        <v>21384</v>
      </c>
    </row>
    <row r="418" spans="2:12" ht="15.75" customHeight="1" thickBot="1" x14ac:dyDescent="0.3">
      <c r="B418" s="4" t="s">
        <v>241</v>
      </c>
      <c r="C418" s="5" t="s">
        <v>239</v>
      </c>
      <c r="D418" s="6">
        <v>7180</v>
      </c>
      <c r="E418" s="6">
        <v>1495</v>
      </c>
      <c r="F418" s="7">
        <v>220</v>
      </c>
      <c r="G418" s="8">
        <v>3506.8304699999999</v>
      </c>
      <c r="H418" s="403">
        <v>23004</v>
      </c>
      <c r="I418" s="443">
        <v>2130</v>
      </c>
      <c r="J418" s="242">
        <f t="shared" si="129"/>
        <v>10800000</v>
      </c>
      <c r="K418" s="446">
        <f t="shared" si="124"/>
        <v>10.8</v>
      </c>
      <c r="L418" s="402">
        <f t="shared" si="125"/>
        <v>23004</v>
      </c>
    </row>
    <row r="419" spans="2:12" ht="5.25" customHeight="1" thickBot="1" x14ac:dyDescent="0.3">
      <c r="B419" s="13"/>
      <c r="C419" s="14"/>
      <c r="D419" s="14"/>
      <c r="E419" s="14"/>
      <c r="F419" s="14"/>
      <c r="G419" s="14"/>
      <c r="H419" s="404"/>
      <c r="J419" s="242"/>
      <c r="K419" s="446"/>
      <c r="L419" s="402"/>
    </row>
    <row r="420" spans="2:12" ht="15.75" customHeight="1" x14ac:dyDescent="0.25">
      <c r="B420" s="4" t="s">
        <v>2565</v>
      </c>
      <c r="C420" s="5" t="s">
        <v>9</v>
      </c>
      <c r="D420" s="6">
        <v>7280</v>
      </c>
      <c r="E420" s="6">
        <v>1000</v>
      </c>
      <c r="F420" s="7">
        <v>220</v>
      </c>
      <c r="G420" s="8">
        <v>2808.6658599999996</v>
      </c>
      <c r="H420" s="403">
        <v>19131.84</v>
      </c>
      <c r="I420" s="443">
        <v>2184</v>
      </c>
      <c r="J420" s="242">
        <f t="shared" ref="J420:J421" si="130">(D420+20)*(E420+200)</f>
        <v>8760000</v>
      </c>
      <c r="K420" s="446">
        <f t="shared" si="124"/>
        <v>8.76</v>
      </c>
      <c r="L420" s="402">
        <f t="shared" si="125"/>
        <v>19131.84</v>
      </c>
    </row>
    <row r="421" spans="2:12" ht="15.75" customHeight="1" x14ac:dyDescent="0.25">
      <c r="B421" s="4" t="s">
        <v>2566</v>
      </c>
      <c r="C421" s="5" t="s">
        <v>239</v>
      </c>
      <c r="D421" s="6">
        <v>7280</v>
      </c>
      <c r="E421" s="6">
        <v>1000</v>
      </c>
      <c r="F421" s="7">
        <v>220</v>
      </c>
      <c r="G421" s="8">
        <v>2808.6658599999996</v>
      </c>
      <c r="H421" s="403">
        <v>20971.439999999999</v>
      </c>
      <c r="I421" s="443">
        <v>2394</v>
      </c>
      <c r="J421" s="242">
        <f t="shared" si="130"/>
        <v>8760000</v>
      </c>
      <c r="K421" s="446">
        <f t="shared" si="124"/>
        <v>8.76</v>
      </c>
      <c r="L421" s="402">
        <f t="shared" si="125"/>
        <v>20971.439999999999</v>
      </c>
    </row>
    <row r="422" spans="2:12" ht="15.75" customHeight="1" x14ac:dyDescent="0.25">
      <c r="B422" s="4" t="s">
        <v>242</v>
      </c>
      <c r="C422" s="5" t="s">
        <v>9</v>
      </c>
      <c r="D422" s="6">
        <v>7280</v>
      </c>
      <c r="E422" s="6">
        <v>1195</v>
      </c>
      <c r="F422" s="7">
        <v>220</v>
      </c>
      <c r="G422" s="8">
        <v>2808.6658599999996</v>
      </c>
      <c r="H422" s="403">
        <v>18220.8</v>
      </c>
      <c r="I422" s="443">
        <v>2080</v>
      </c>
      <c r="J422" s="242">
        <f t="shared" ref="J422:J425" si="131">(D422+20)*(E422+5)</f>
        <v>8760000</v>
      </c>
      <c r="K422" s="446">
        <f t="shared" si="124"/>
        <v>8.76</v>
      </c>
      <c r="L422" s="402">
        <f t="shared" si="125"/>
        <v>18220.8</v>
      </c>
    </row>
    <row r="423" spans="2:12" ht="15.75" customHeight="1" x14ac:dyDescent="0.25">
      <c r="B423" s="4" t="s">
        <v>243</v>
      </c>
      <c r="C423" s="5" t="s">
        <v>239</v>
      </c>
      <c r="D423" s="6">
        <v>7280</v>
      </c>
      <c r="E423" s="6">
        <v>1195</v>
      </c>
      <c r="F423" s="7">
        <v>220</v>
      </c>
      <c r="G423" s="8">
        <v>2808.6658599999996</v>
      </c>
      <c r="H423" s="403">
        <v>19972.8</v>
      </c>
      <c r="I423" s="443">
        <v>2280</v>
      </c>
      <c r="J423" s="242">
        <f t="shared" si="131"/>
        <v>8760000</v>
      </c>
      <c r="K423" s="446">
        <f t="shared" si="124"/>
        <v>8.76</v>
      </c>
      <c r="L423" s="402">
        <f t="shared" si="125"/>
        <v>19972.8</v>
      </c>
    </row>
    <row r="424" spans="2:12" ht="15.75" customHeight="1" x14ac:dyDescent="0.25">
      <c r="B424" s="4" t="s">
        <v>244</v>
      </c>
      <c r="C424" s="5" t="s">
        <v>9</v>
      </c>
      <c r="D424" s="6">
        <v>7280</v>
      </c>
      <c r="E424" s="6">
        <v>1495</v>
      </c>
      <c r="F424" s="7">
        <v>220</v>
      </c>
      <c r="G424" s="8">
        <v>3555.6721200000002</v>
      </c>
      <c r="H424" s="403">
        <v>22776</v>
      </c>
      <c r="I424" s="443">
        <v>2080</v>
      </c>
      <c r="J424" s="242">
        <f t="shared" si="131"/>
        <v>10950000</v>
      </c>
      <c r="K424" s="446">
        <f t="shared" si="124"/>
        <v>10.95</v>
      </c>
      <c r="L424" s="402">
        <f t="shared" si="125"/>
        <v>22776</v>
      </c>
    </row>
    <row r="425" spans="2:12" ht="15.75" customHeight="1" thickBot="1" x14ac:dyDescent="0.3">
      <c r="B425" s="4" t="s">
        <v>245</v>
      </c>
      <c r="C425" s="5" t="s">
        <v>239</v>
      </c>
      <c r="D425" s="6">
        <v>7280</v>
      </c>
      <c r="E425" s="6">
        <v>1495</v>
      </c>
      <c r="F425" s="7">
        <v>220</v>
      </c>
      <c r="G425" s="8">
        <v>3555.6721200000002</v>
      </c>
      <c r="H425" s="403">
        <v>24966</v>
      </c>
      <c r="I425" s="443">
        <v>2280</v>
      </c>
      <c r="J425" s="242">
        <f t="shared" si="131"/>
        <v>10950000</v>
      </c>
      <c r="K425" s="446">
        <f t="shared" si="124"/>
        <v>10.95</v>
      </c>
      <c r="L425" s="402">
        <f t="shared" si="125"/>
        <v>24966</v>
      </c>
    </row>
    <row r="426" spans="2:12" ht="5.25" customHeight="1" thickBot="1" x14ac:dyDescent="0.3">
      <c r="B426" s="13"/>
      <c r="C426" s="14"/>
      <c r="D426" s="14"/>
      <c r="E426" s="14"/>
      <c r="F426" s="14"/>
      <c r="G426" s="14"/>
      <c r="H426" s="404"/>
      <c r="J426" s="242"/>
      <c r="K426" s="446"/>
      <c r="L426" s="402"/>
    </row>
    <row r="427" spans="2:12" ht="15.75" customHeight="1" x14ac:dyDescent="0.25">
      <c r="B427" s="4" t="s">
        <v>2567</v>
      </c>
      <c r="C427" s="5" t="s">
        <v>9</v>
      </c>
      <c r="D427" s="6">
        <v>7380</v>
      </c>
      <c r="E427" s="6">
        <v>1000</v>
      </c>
      <c r="F427" s="7">
        <v>220</v>
      </c>
      <c r="G427" s="8">
        <v>2847.2464350000005</v>
      </c>
      <c r="H427" s="403">
        <v>19393.920000000002</v>
      </c>
      <c r="I427" s="443">
        <v>2184</v>
      </c>
      <c r="J427" s="242">
        <f t="shared" ref="J427:J428" si="132">(D427+20)*(E427+200)</f>
        <v>8880000</v>
      </c>
      <c r="K427" s="446">
        <f t="shared" si="124"/>
        <v>8.8800000000000008</v>
      </c>
      <c r="L427" s="402">
        <f t="shared" si="125"/>
        <v>19393.920000000002</v>
      </c>
    </row>
    <row r="428" spans="2:12" ht="15.75" customHeight="1" x14ac:dyDescent="0.25">
      <c r="B428" s="4" t="s">
        <v>2568</v>
      </c>
      <c r="C428" s="5" t="s">
        <v>239</v>
      </c>
      <c r="D428" s="6">
        <v>7380</v>
      </c>
      <c r="E428" s="6">
        <v>1000</v>
      </c>
      <c r="F428" s="7">
        <v>220</v>
      </c>
      <c r="G428" s="8">
        <v>2847.2464350000005</v>
      </c>
      <c r="H428" s="403">
        <v>21258.720000000001</v>
      </c>
      <c r="I428" s="443">
        <v>2394</v>
      </c>
      <c r="J428" s="242">
        <f t="shared" si="132"/>
        <v>8880000</v>
      </c>
      <c r="K428" s="446">
        <f t="shared" si="124"/>
        <v>8.8800000000000008</v>
      </c>
      <c r="L428" s="402">
        <f t="shared" si="125"/>
        <v>21258.720000000001</v>
      </c>
    </row>
    <row r="429" spans="2:12" ht="15.75" customHeight="1" x14ac:dyDescent="0.25">
      <c r="B429" s="4" t="s">
        <v>246</v>
      </c>
      <c r="C429" s="5" t="s">
        <v>9</v>
      </c>
      <c r="D429" s="6">
        <v>7380</v>
      </c>
      <c r="E429" s="6">
        <v>1195</v>
      </c>
      <c r="F429" s="7">
        <v>220</v>
      </c>
      <c r="G429" s="8">
        <v>2847.2464350000005</v>
      </c>
      <c r="H429" s="403">
        <v>18470.400000000001</v>
      </c>
      <c r="I429" s="443">
        <v>2080</v>
      </c>
      <c r="J429" s="242">
        <f t="shared" ref="J429:J432" si="133">(D429+20)*(E429+5)</f>
        <v>8880000</v>
      </c>
      <c r="K429" s="446">
        <f t="shared" si="124"/>
        <v>8.8800000000000008</v>
      </c>
      <c r="L429" s="402">
        <f t="shared" si="125"/>
        <v>18470.400000000001</v>
      </c>
    </row>
    <row r="430" spans="2:12" ht="15.75" customHeight="1" x14ac:dyDescent="0.25">
      <c r="B430" s="4" t="s">
        <v>247</v>
      </c>
      <c r="C430" s="5" t="s">
        <v>239</v>
      </c>
      <c r="D430" s="6">
        <v>7380</v>
      </c>
      <c r="E430" s="6">
        <v>1195</v>
      </c>
      <c r="F430" s="7">
        <v>220</v>
      </c>
      <c r="G430" s="8">
        <v>2847.2464350000005</v>
      </c>
      <c r="H430" s="403">
        <v>20246.400000000001</v>
      </c>
      <c r="I430" s="443">
        <v>2280</v>
      </c>
      <c r="J430" s="242">
        <f t="shared" si="133"/>
        <v>8880000</v>
      </c>
      <c r="K430" s="446">
        <f t="shared" si="124"/>
        <v>8.8800000000000008</v>
      </c>
      <c r="L430" s="402">
        <f t="shared" si="125"/>
        <v>20246.400000000001</v>
      </c>
    </row>
    <row r="431" spans="2:12" ht="15.75" customHeight="1" x14ac:dyDescent="0.25">
      <c r="B431" s="4" t="s">
        <v>248</v>
      </c>
      <c r="C431" s="5" t="s">
        <v>9</v>
      </c>
      <c r="D431" s="6">
        <v>7380</v>
      </c>
      <c r="E431" s="6">
        <v>1495</v>
      </c>
      <c r="F431" s="7">
        <v>220</v>
      </c>
      <c r="G431" s="8">
        <v>3604.51377</v>
      </c>
      <c r="H431" s="403">
        <v>23088</v>
      </c>
      <c r="I431" s="443">
        <v>2080</v>
      </c>
      <c r="J431" s="242">
        <f t="shared" si="133"/>
        <v>11100000</v>
      </c>
      <c r="K431" s="446">
        <f t="shared" si="124"/>
        <v>11.1</v>
      </c>
      <c r="L431" s="402">
        <f t="shared" si="125"/>
        <v>23088</v>
      </c>
    </row>
    <row r="432" spans="2:12" ht="15.75" customHeight="1" thickBot="1" x14ac:dyDescent="0.3">
      <c r="B432" s="4" t="s">
        <v>249</v>
      </c>
      <c r="C432" s="5" t="s">
        <v>239</v>
      </c>
      <c r="D432" s="6">
        <v>7380</v>
      </c>
      <c r="E432" s="6">
        <v>1495</v>
      </c>
      <c r="F432" s="7">
        <v>220</v>
      </c>
      <c r="G432" s="8">
        <v>3604.51377</v>
      </c>
      <c r="H432" s="403">
        <v>25308</v>
      </c>
      <c r="I432" s="443">
        <v>2280</v>
      </c>
      <c r="J432" s="242">
        <f t="shared" si="133"/>
        <v>11100000</v>
      </c>
      <c r="K432" s="446">
        <f t="shared" si="124"/>
        <v>11.1</v>
      </c>
      <c r="L432" s="402">
        <f t="shared" si="125"/>
        <v>25308</v>
      </c>
    </row>
    <row r="433" spans="2:12" ht="5.25" customHeight="1" thickBot="1" x14ac:dyDescent="0.3">
      <c r="B433" s="13"/>
      <c r="C433" s="14"/>
      <c r="D433" s="14"/>
      <c r="E433" s="14"/>
      <c r="F433" s="14"/>
      <c r="G433" s="14"/>
      <c r="H433" s="404"/>
      <c r="J433" s="242"/>
      <c r="K433" s="446"/>
      <c r="L433" s="402"/>
    </row>
    <row r="434" spans="2:12" ht="15.75" customHeight="1" x14ac:dyDescent="0.25">
      <c r="B434" s="4" t="s">
        <v>2569</v>
      </c>
      <c r="C434" s="5" t="s">
        <v>9</v>
      </c>
      <c r="D434" s="6">
        <v>7480</v>
      </c>
      <c r="E434" s="6">
        <v>1000</v>
      </c>
      <c r="F434" s="7">
        <v>220</v>
      </c>
      <c r="G434" s="8">
        <v>2885.82701</v>
      </c>
      <c r="H434" s="403">
        <v>19656</v>
      </c>
      <c r="I434" s="443">
        <v>2184</v>
      </c>
      <c r="J434" s="242">
        <f t="shared" ref="J434:J435" si="134">(D434+20)*(E434+200)</f>
        <v>9000000</v>
      </c>
      <c r="K434" s="446">
        <f t="shared" si="124"/>
        <v>9</v>
      </c>
      <c r="L434" s="402">
        <f t="shared" si="125"/>
        <v>19656</v>
      </c>
    </row>
    <row r="435" spans="2:12" ht="15.75" customHeight="1" x14ac:dyDescent="0.25">
      <c r="B435" s="4" t="s">
        <v>2570</v>
      </c>
      <c r="C435" s="5" t="s">
        <v>239</v>
      </c>
      <c r="D435" s="6">
        <v>7480</v>
      </c>
      <c r="E435" s="6">
        <v>1000</v>
      </c>
      <c r="F435" s="7">
        <v>220</v>
      </c>
      <c r="G435" s="8">
        <v>2885.82701</v>
      </c>
      <c r="H435" s="403">
        <v>21546</v>
      </c>
      <c r="I435" s="443">
        <v>2394</v>
      </c>
      <c r="J435" s="242">
        <f t="shared" si="134"/>
        <v>9000000</v>
      </c>
      <c r="K435" s="446">
        <f t="shared" si="124"/>
        <v>9</v>
      </c>
      <c r="L435" s="402">
        <f t="shared" si="125"/>
        <v>21546</v>
      </c>
    </row>
    <row r="436" spans="2:12" ht="15.75" customHeight="1" x14ac:dyDescent="0.25">
      <c r="B436" s="4" t="s">
        <v>250</v>
      </c>
      <c r="C436" s="5" t="s">
        <v>9</v>
      </c>
      <c r="D436" s="6">
        <v>7480</v>
      </c>
      <c r="E436" s="6">
        <v>1195</v>
      </c>
      <c r="F436" s="7">
        <v>220</v>
      </c>
      <c r="G436" s="8">
        <v>2885.82701</v>
      </c>
      <c r="H436" s="403">
        <v>18720</v>
      </c>
      <c r="I436" s="443">
        <v>2080</v>
      </c>
      <c r="J436" s="242">
        <f t="shared" ref="J436:J439" si="135">(D436+20)*(E436+5)</f>
        <v>9000000</v>
      </c>
      <c r="K436" s="446">
        <f t="shared" si="124"/>
        <v>9</v>
      </c>
      <c r="L436" s="402">
        <f t="shared" si="125"/>
        <v>18720</v>
      </c>
    </row>
    <row r="437" spans="2:12" ht="15.75" customHeight="1" x14ac:dyDescent="0.25">
      <c r="B437" s="4" t="s">
        <v>251</v>
      </c>
      <c r="C437" s="5" t="s">
        <v>239</v>
      </c>
      <c r="D437" s="6">
        <v>7480</v>
      </c>
      <c r="E437" s="6">
        <v>1195</v>
      </c>
      <c r="F437" s="7">
        <v>220</v>
      </c>
      <c r="G437" s="8">
        <v>2885.82701</v>
      </c>
      <c r="H437" s="403">
        <v>20520</v>
      </c>
      <c r="I437" s="443">
        <v>2280</v>
      </c>
      <c r="J437" s="242">
        <f t="shared" si="135"/>
        <v>9000000</v>
      </c>
      <c r="K437" s="446">
        <f t="shared" si="124"/>
        <v>9</v>
      </c>
      <c r="L437" s="402">
        <f t="shared" si="125"/>
        <v>20520</v>
      </c>
    </row>
    <row r="438" spans="2:12" ht="15.75" customHeight="1" x14ac:dyDescent="0.25">
      <c r="B438" s="4" t="s">
        <v>252</v>
      </c>
      <c r="C438" s="5" t="s">
        <v>9</v>
      </c>
      <c r="D438" s="6">
        <v>7480</v>
      </c>
      <c r="E438" s="6">
        <v>1495</v>
      </c>
      <c r="F438" s="7">
        <v>220</v>
      </c>
      <c r="G438" s="8">
        <v>3653.3554200000003</v>
      </c>
      <c r="H438" s="403">
        <v>23400</v>
      </c>
      <c r="I438" s="443">
        <v>2080</v>
      </c>
      <c r="J438" s="242">
        <f t="shared" si="135"/>
        <v>11250000</v>
      </c>
      <c r="K438" s="446">
        <f t="shared" si="124"/>
        <v>11.25</v>
      </c>
      <c r="L438" s="402">
        <f t="shared" si="125"/>
        <v>23400</v>
      </c>
    </row>
    <row r="439" spans="2:12" ht="15.75" customHeight="1" thickBot="1" x14ac:dyDescent="0.3">
      <c r="B439" s="4" t="s">
        <v>253</v>
      </c>
      <c r="C439" s="5" t="s">
        <v>239</v>
      </c>
      <c r="D439" s="6">
        <v>7480</v>
      </c>
      <c r="E439" s="6">
        <v>1495</v>
      </c>
      <c r="F439" s="7">
        <v>220</v>
      </c>
      <c r="G439" s="8">
        <v>3653.3554200000003</v>
      </c>
      <c r="H439" s="403">
        <v>25650</v>
      </c>
      <c r="I439" s="443">
        <v>2280</v>
      </c>
      <c r="J439" s="242">
        <f t="shared" si="135"/>
        <v>11250000</v>
      </c>
      <c r="K439" s="446">
        <f t="shared" si="124"/>
        <v>11.25</v>
      </c>
      <c r="L439" s="402">
        <f t="shared" si="125"/>
        <v>25650</v>
      </c>
    </row>
    <row r="440" spans="2:12" ht="5.25" customHeight="1" thickBot="1" x14ac:dyDescent="0.3">
      <c r="B440" s="13"/>
      <c r="C440" s="14"/>
      <c r="D440" s="14"/>
      <c r="E440" s="14"/>
      <c r="F440" s="14"/>
      <c r="G440" s="14"/>
      <c r="H440" s="404"/>
      <c r="J440" s="242"/>
      <c r="K440" s="446"/>
      <c r="L440" s="402"/>
    </row>
    <row r="441" spans="2:12" ht="15.75" customHeight="1" x14ac:dyDescent="0.25">
      <c r="B441" s="4" t="s">
        <v>2571</v>
      </c>
      <c r="C441" s="5" t="s">
        <v>9</v>
      </c>
      <c r="D441" s="6">
        <v>7580</v>
      </c>
      <c r="E441" s="6">
        <v>1000</v>
      </c>
      <c r="F441" s="7">
        <v>220</v>
      </c>
      <c r="G441" s="8">
        <v>2924.4075849999999</v>
      </c>
      <c r="H441" s="403">
        <v>19918.079999999998</v>
      </c>
      <c r="I441" s="443">
        <v>2184</v>
      </c>
      <c r="J441" s="242">
        <f t="shared" ref="J441:J442" si="136">(D441+20)*(E441+200)</f>
        <v>9120000</v>
      </c>
      <c r="K441" s="446">
        <f t="shared" si="124"/>
        <v>9.1199999999999992</v>
      </c>
      <c r="L441" s="402">
        <f t="shared" si="125"/>
        <v>19918.079999999998</v>
      </c>
    </row>
    <row r="442" spans="2:12" ht="15.75" customHeight="1" x14ac:dyDescent="0.25">
      <c r="B442" s="4" t="s">
        <v>2572</v>
      </c>
      <c r="C442" s="5" t="s">
        <v>239</v>
      </c>
      <c r="D442" s="6">
        <v>7580</v>
      </c>
      <c r="E442" s="6">
        <v>1000</v>
      </c>
      <c r="F442" s="7">
        <v>220</v>
      </c>
      <c r="G442" s="8">
        <v>2924.4075849999999</v>
      </c>
      <c r="H442" s="403">
        <v>21833.279999999999</v>
      </c>
      <c r="I442" s="443">
        <v>2394</v>
      </c>
      <c r="J442" s="242">
        <f t="shared" si="136"/>
        <v>9120000</v>
      </c>
      <c r="K442" s="446">
        <f t="shared" si="124"/>
        <v>9.1199999999999992</v>
      </c>
      <c r="L442" s="402">
        <f t="shared" si="125"/>
        <v>21833.279999999999</v>
      </c>
    </row>
    <row r="443" spans="2:12" ht="15.75" customHeight="1" x14ac:dyDescent="0.25">
      <c r="B443" s="4" t="s">
        <v>254</v>
      </c>
      <c r="C443" s="5" t="s">
        <v>9</v>
      </c>
      <c r="D443" s="6">
        <v>7580</v>
      </c>
      <c r="E443" s="6">
        <v>1195</v>
      </c>
      <c r="F443" s="7">
        <v>220</v>
      </c>
      <c r="G443" s="8">
        <v>2924.4075849999999</v>
      </c>
      <c r="H443" s="403">
        <v>18969.599999999999</v>
      </c>
      <c r="I443" s="443">
        <v>2080</v>
      </c>
      <c r="J443" s="242">
        <f t="shared" ref="J443:J446" si="137">(D443+20)*(E443+5)</f>
        <v>9120000</v>
      </c>
      <c r="K443" s="446">
        <f t="shared" si="124"/>
        <v>9.1199999999999992</v>
      </c>
      <c r="L443" s="402">
        <f t="shared" si="125"/>
        <v>18969.599999999999</v>
      </c>
    </row>
    <row r="444" spans="2:12" ht="15.75" customHeight="1" x14ac:dyDescent="0.25">
      <c r="B444" s="4" t="s">
        <v>255</v>
      </c>
      <c r="C444" s="5" t="s">
        <v>239</v>
      </c>
      <c r="D444" s="6">
        <v>7580</v>
      </c>
      <c r="E444" s="6">
        <v>1195</v>
      </c>
      <c r="F444" s="7">
        <v>220</v>
      </c>
      <c r="G444" s="8">
        <v>2924.4075849999999</v>
      </c>
      <c r="H444" s="403">
        <v>20793.599999999999</v>
      </c>
      <c r="I444" s="443">
        <v>2280</v>
      </c>
      <c r="J444" s="242">
        <f t="shared" si="137"/>
        <v>9120000</v>
      </c>
      <c r="K444" s="446">
        <f t="shared" si="124"/>
        <v>9.1199999999999992</v>
      </c>
      <c r="L444" s="402">
        <f t="shared" si="125"/>
        <v>20793.599999999999</v>
      </c>
    </row>
    <row r="445" spans="2:12" ht="15.75" customHeight="1" x14ac:dyDescent="0.25">
      <c r="B445" s="4" t="s">
        <v>256</v>
      </c>
      <c r="C445" s="5" t="s">
        <v>9</v>
      </c>
      <c r="D445" s="6">
        <v>7580</v>
      </c>
      <c r="E445" s="6">
        <v>1495</v>
      </c>
      <c r="F445" s="7">
        <v>220</v>
      </c>
      <c r="G445" s="8">
        <v>3702.1970700000002</v>
      </c>
      <c r="H445" s="403">
        <v>23712</v>
      </c>
      <c r="I445" s="443">
        <v>2080</v>
      </c>
      <c r="J445" s="242">
        <f t="shared" si="137"/>
        <v>11400000</v>
      </c>
      <c r="K445" s="446">
        <f t="shared" si="124"/>
        <v>11.4</v>
      </c>
      <c r="L445" s="402">
        <f t="shared" si="125"/>
        <v>23712</v>
      </c>
    </row>
    <row r="446" spans="2:12" ht="15.75" customHeight="1" thickBot="1" x14ac:dyDescent="0.3">
      <c r="B446" s="4" t="s">
        <v>257</v>
      </c>
      <c r="C446" s="5" t="s">
        <v>239</v>
      </c>
      <c r="D446" s="6">
        <v>7580</v>
      </c>
      <c r="E446" s="6">
        <v>1495</v>
      </c>
      <c r="F446" s="7">
        <v>220</v>
      </c>
      <c r="G446" s="8">
        <v>3702.1970700000002</v>
      </c>
      <c r="H446" s="403">
        <v>25992</v>
      </c>
      <c r="I446" s="443">
        <v>2280</v>
      </c>
      <c r="J446" s="242">
        <f t="shared" si="137"/>
        <v>11400000</v>
      </c>
      <c r="K446" s="446">
        <f t="shared" si="124"/>
        <v>11.4</v>
      </c>
      <c r="L446" s="402">
        <f t="shared" si="125"/>
        <v>25992</v>
      </c>
    </row>
    <row r="447" spans="2:12" ht="5.25" customHeight="1" thickBot="1" x14ac:dyDescent="0.3">
      <c r="B447" s="13"/>
      <c r="C447" s="14"/>
      <c r="D447" s="14"/>
      <c r="E447" s="14"/>
      <c r="F447" s="14"/>
      <c r="G447" s="14"/>
      <c r="H447" s="404"/>
      <c r="J447" s="242"/>
      <c r="K447" s="446"/>
      <c r="L447" s="402"/>
    </row>
    <row r="448" spans="2:12" ht="15.75" customHeight="1" x14ac:dyDescent="0.25">
      <c r="B448" s="4" t="s">
        <v>2573</v>
      </c>
      <c r="C448" s="5" t="s">
        <v>9</v>
      </c>
      <c r="D448" s="6">
        <v>7680</v>
      </c>
      <c r="E448" s="6">
        <v>1000</v>
      </c>
      <c r="F448" s="7">
        <v>220</v>
      </c>
      <c r="G448" s="8">
        <v>2962.9881599999994</v>
      </c>
      <c r="H448" s="403">
        <v>20180.16</v>
      </c>
      <c r="I448" s="443">
        <v>2184</v>
      </c>
      <c r="J448" s="242">
        <f t="shared" ref="J448:J449" si="138">(D448+20)*(E448+200)</f>
        <v>9240000</v>
      </c>
      <c r="K448" s="446">
        <f t="shared" si="124"/>
        <v>9.24</v>
      </c>
      <c r="L448" s="402">
        <f t="shared" si="125"/>
        <v>20180.16</v>
      </c>
    </row>
    <row r="449" spans="2:12" ht="15.75" customHeight="1" x14ac:dyDescent="0.25">
      <c r="B449" s="4" t="s">
        <v>2574</v>
      </c>
      <c r="C449" s="5" t="s">
        <v>239</v>
      </c>
      <c r="D449" s="6">
        <v>7680</v>
      </c>
      <c r="E449" s="6">
        <v>1000</v>
      </c>
      <c r="F449" s="7">
        <v>220</v>
      </c>
      <c r="G449" s="8">
        <v>2962.9881599999994</v>
      </c>
      <c r="H449" s="403">
        <v>22120.560000000001</v>
      </c>
      <c r="I449" s="443">
        <v>2394</v>
      </c>
      <c r="J449" s="242">
        <f t="shared" si="138"/>
        <v>9240000</v>
      </c>
      <c r="K449" s="446">
        <f t="shared" si="124"/>
        <v>9.24</v>
      </c>
      <c r="L449" s="402">
        <f t="shared" si="125"/>
        <v>22120.560000000001</v>
      </c>
    </row>
    <row r="450" spans="2:12" ht="15.75" customHeight="1" x14ac:dyDescent="0.25">
      <c r="B450" s="4" t="s">
        <v>258</v>
      </c>
      <c r="C450" s="5" t="s">
        <v>9</v>
      </c>
      <c r="D450" s="6">
        <v>7680</v>
      </c>
      <c r="E450" s="6">
        <v>1195</v>
      </c>
      <c r="F450" s="7">
        <v>220</v>
      </c>
      <c r="G450" s="8">
        <v>2962.9881599999994</v>
      </c>
      <c r="H450" s="403">
        <v>19219.2</v>
      </c>
      <c r="I450" s="443">
        <v>2080</v>
      </c>
      <c r="J450" s="242">
        <f t="shared" ref="J450:J453" si="139">(D450+20)*(E450+5)</f>
        <v>9240000</v>
      </c>
      <c r="K450" s="446">
        <f t="shared" si="124"/>
        <v>9.24</v>
      </c>
      <c r="L450" s="402">
        <f t="shared" si="125"/>
        <v>19219.2</v>
      </c>
    </row>
    <row r="451" spans="2:12" ht="15.75" customHeight="1" x14ac:dyDescent="0.25">
      <c r="B451" s="4" t="s">
        <v>259</v>
      </c>
      <c r="C451" s="5" t="s">
        <v>239</v>
      </c>
      <c r="D451" s="6">
        <v>7680</v>
      </c>
      <c r="E451" s="6">
        <v>1195</v>
      </c>
      <c r="F451" s="7">
        <v>220</v>
      </c>
      <c r="G451" s="8">
        <v>2962.9881599999994</v>
      </c>
      <c r="H451" s="403">
        <v>21067.200000000001</v>
      </c>
      <c r="I451" s="443">
        <v>2280</v>
      </c>
      <c r="J451" s="242">
        <f t="shared" si="139"/>
        <v>9240000</v>
      </c>
      <c r="K451" s="446">
        <f t="shared" si="124"/>
        <v>9.24</v>
      </c>
      <c r="L451" s="402">
        <f t="shared" si="125"/>
        <v>21067.200000000001</v>
      </c>
    </row>
    <row r="452" spans="2:12" ht="15.75" customHeight="1" x14ac:dyDescent="0.25">
      <c r="B452" s="4" t="s">
        <v>260</v>
      </c>
      <c r="C452" s="5" t="s">
        <v>9</v>
      </c>
      <c r="D452" s="6">
        <v>7680</v>
      </c>
      <c r="E452" s="6">
        <v>1495</v>
      </c>
      <c r="F452" s="7">
        <v>220</v>
      </c>
      <c r="G452" s="8">
        <v>3751.03872</v>
      </c>
      <c r="H452" s="403">
        <v>24024</v>
      </c>
      <c r="I452" s="443">
        <v>2080</v>
      </c>
      <c r="J452" s="242">
        <f t="shared" si="139"/>
        <v>11550000</v>
      </c>
      <c r="K452" s="446">
        <f t="shared" si="124"/>
        <v>11.55</v>
      </c>
      <c r="L452" s="402">
        <f t="shared" si="125"/>
        <v>24024</v>
      </c>
    </row>
    <row r="453" spans="2:12" ht="15.75" customHeight="1" thickBot="1" x14ac:dyDescent="0.3">
      <c r="B453" s="4" t="s">
        <v>261</v>
      </c>
      <c r="C453" s="5" t="s">
        <v>239</v>
      </c>
      <c r="D453" s="6">
        <v>7680</v>
      </c>
      <c r="E453" s="6">
        <v>1495</v>
      </c>
      <c r="F453" s="7">
        <v>220</v>
      </c>
      <c r="G453" s="8">
        <v>3751.03872</v>
      </c>
      <c r="H453" s="403">
        <v>26334</v>
      </c>
      <c r="I453" s="443">
        <v>2280</v>
      </c>
      <c r="J453" s="242">
        <f t="shared" si="139"/>
        <v>11550000</v>
      </c>
      <c r="K453" s="446">
        <f t="shared" si="124"/>
        <v>11.55</v>
      </c>
      <c r="L453" s="402">
        <f t="shared" si="125"/>
        <v>26334</v>
      </c>
    </row>
    <row r="454" spans="2:12" ht="5.25" customHeight="1" thickBot="1" x14ac:dyDescent="0.3">
      <c r="B454" s="13"/>
      <c r="C454" s="14"/>
      <c r="D454" s="14"/>
      <c r="E454" s="14"/>
      <c r="F454" s="14"/>
      <c r="G454" s="14"/>
      <c r="H454" s="404"/>
      <c r="J454" s="242"/>
      <c r="K454" s="446"/>
      <c r="L454" s="402"/>
    </row>
    <row r="455" spans="2:12" ht="15.75" customHeight="1" x14ac:dyDescent="0.25">
      <c r="B455" s="4" t="s">
        <v>2575</v>
      </c>
      <c r="C455" s="5" t="s">
        <v>263</v>
      </c>
      <c r="D455" s="6">
        <v>7780</v>
      </c>
      <c r="E455" s="6">
        <v>1000</v>
      </c>
      <c r="F455" s="7">
        <v>220</v>
      </c>
      <c r="G455" s="8">
        <v>3001.5687349999998</v>
      </c>
      <c r="H455" s="403">
        <v>20442.239999999998</v>
      </c>
      <c r="I455" s="443">
        <v>2184</v>
      </c>
      <c r="J455" s="242">
        <f t="shared" ref="J455:J456" si="140">(D455+20)*(E455+200)</f>
        <v>9360000</v>
      </c>
      <c r="K455" s="446">
        <f t="shared" si="124"/>
        <v>9.36</v>
      </c>
      <c r="L455" s="402">
        <f t="shared" si="125"/>
        <v>20442.239999999998</v>
      </c>
    </row>
    <row r="456" spans="2:12" ht="15.75" customHeight="1" x14ac:dyDescent="0.25">
      <c r="B456" s="4" t="s">
        <v>2576</v>
      </c>
      <c r="C456" s="5" t="s">
        <v>263</v>
      </c>
      <c r="D456" s="6">
        <v>7780</v>
      </c>
      <c r="E456" s="6">
        <v>1000</v>
      </c>
      <c r="F456" s="7">
        <v>220</v>
      </c>
      <c r="G456" s="8">
        <v>3001.5687349999998</v>
      </c>
      <c r="H456" s="403">
        <v>22407.84</v>
      </c>
      <c r="I456" s="443">
        <v>2394</v>
      </c>
      <c r="J456" s="242">
        <f t="shared" si="140"/>
        <v>9360000</v>
      </c>
      <c r="K456" s="446">
        <f t="shared" si="124"/>
        <v>9.36</v>
      </c>
      <c r="L456" s="402">
        <f t="shared" si="125"/>
        <v>22407.84</v>
      </c>
    </row>
    <row r="457" spans="2:12" ht="15.75" customHeight="1" x14ac:dyDescent="0.25">
      <c r="B457" s="4" t="s">
        <v>262</v>
      </c>
      <c r="C457" s="5" t="s">
        <v>263</v>
      </c>
      <c r="D457" s="6">
        <v>7780</v>
      </c>
      <c r="E457" s="6">
        <v>1195</v>
      </c>
      <c r="F457" s="7">
        <v>220</v>
      </c>
      <c r="G457" s="8">
        <v>3001.5687349999998</v>
      </c>
      <c r="H457" s="403">
        <v>19468.8</v>
      </c>
      <c r="I457" s="443">
        <v>2080</v>
      </c>
      <c r="J457" s="242">
        <f t="shared" ref="J457:J460" si="141">(D457+20)*(E457+5)</f>
        <v>9360000</v>
      </c>
      <c r="K457" s="446">
        <f t="shared" si="124"/>
        <v>9.36</v>
      </c>
      <c r="L457" s="402">
        <f t="shared" si="125"/>
        <v>19468.8</v>
      </c>
    </row>
    <row r="458" spans="2:12" ht="15.75" customHeight="1" x14ac:dyDescent="0.25">
      <c r="B458" s="4" t="s">
        <v>264</v>
      </c>
      <c r="C458" s="5" t="s">
        <v>263</v>
      </c>
      <c r="D458" s="6">
        <v>7780</v>
      </c>
      <c r="E458" s="6">
        <v>1195</v>
      </c>
      <c r="F458" s="7">
        <v>220</v>
      </c>
      <c r="G458" s="8">
        <v>3001.5687349999998</v>
      </c>
      <c r="H458" s="403">
        <v>21340.799999999999</v>
      </c>
      <c r="I458" s="443">
        <v>2280</v>
      </c>
      <c r="J458" s="242">
        <f t="shared" si="141"/>
        <v>9360000</v>
      </c>
      <c r="K458" s="446">
        <f t="shared" si="124"/>
        <v>9.36</v>
      </c>
      <c r="L458" s="402">
        <f t="shared" si="125"/>
        <v>21340.799999999999</v>
      </c>
    </row>
    <row r="459" spans="2:12" ht="15.75" customHeight="1" x14ac:dyDescent="0.25">
      <c r="B459" s="183" t="s">
        <v>265</v>
      </c>
      <c r="C459" s="184" t="s">
        <v>263</v>
      </c>
      <c r="D459" s="185">
        <v>7780</v>
      </c>
      <c r="E459" s="185">
        <v>1495</v>
      </c>
      <c r="F459" s="186">
        <v>220</v>
      </c>
      <c r="G459" s="187">
        <v>3799.8803699999999</v>
      </c>
      <c r="H459" s="403">
        <v>24336</v>
      </c>
      <c r="I459" s="443">
        <v>2080</v>
      </c>
      <c r="J459" s="242">
        <f t="shared" si="141"/>
        <v>11700000</v>
      </c>
      <c r="K459" s="446">
        <f t="shared" si="124"/>
        <v>11.7</v>
      </c>
      <c r="L459" s="402">
        <f t="shared" si="125"/>
        <v>24336</v>
      </c>
    </row>
    <row r="460" spans="2:12" ht="15.75" customHeight="1" thickBot="1" x14ac:dyDescent="0.3">
      <c r="B460" s="183" t="s">
        <v>266</v>
      </c>
      <c r="C460" s="184" t="s">
        <v>263</v>
      </c>
      <c r="D460" s="185">
        <v>7780</v>
      </c>
      <c r="E460" s="185">
        <v>1495</v>
      </c>
      <c r="F460" s="186">
        <v>220</v>
      </c>
      <c r="G460" s="187">
        <v>3799.8803699999999</v>
      </c>
      <c r="H460" s="403">
        <v>26676</v>
      </c>
      <c r="I460" s="443">
        <v>2280</v>
      </c>
      <c r="J460" s="242">
        <f t="shared" si="141"/>
        <v>11700000</v>
      </c>
      <c r="K460" s="446">
        <f t="shared" si="124"/>
        <v>11.7</v>
      </c>
      <c r="L460" s="402">
        <f t="shared" si="125"/>
        <v>26676</v>
      </c>
    </row>
    <row r="461" spans="2:12" ht="5.25" customHeight="1" thickBot="1" x14ac:dyDescent="0.3">
      <c r="B461" s="13"/>
      <c r="C461" s="14"/>
      <c r="D461" s="14"/>
      <c r="E461" s="14"/>
      <c r="F461" s="14"/>
      <c r="G461" s="14"/>
      <c r="H461" s="404"/>
      <c r="J461" s="242"/>
      <c r="K461" s="446"/>
      <c r="L461" s="402"/>
    </row>
    <row r="462" spans="2:12" ht="15.75" customHeight="1" x14ac:dyDescent="0.25">
      <c r="B462" s="4" t="s">
        <v>2577</v>
      </c>
      <c r="C462" s="5" t="s">
        <v>263</v>
      </c>
      <c r="D462" s="6">
        <v>7880</v>
      </c>
      <c r="E462" s="6">
        <v>1000</v>
      </c>
      <c r="F462" s="7">
        <v>220</v>
      </c>
      <c r="G462" s="8">
        <v>3040.1493100000002</v>
      </c>
      <c r="H462" s="403">
        <v>21699.72</v>
      </c>
      <c r="I462" s="443">
        <v>2289</v>
      </c>
      <c r="J462" s="242">
        <f t="shared" ref="J462:J463" si="142">(D462+20)*(E462+200)</f>
        <v>9480000</v>
      </c>
      <c r="K462" s="446">
        <f t="shared" si="124"/>
        <v>9.48</v>
      </c>
      <c r="L462" s="402">
        <f t="shared" si="125"/>
        <v>21699.72</v>
      </c>
    </row>
    <row r="463" spans="2:12" ht="15.75" customHeight="1" x14ac:dyDescent="0.25">
      <c r="B463" s="4" t="s">
        <v>2578</v>
      </c>
      <c r="C463" s="5" t="s">
        <v>239</v>
      </c>
      <c r="D463" s="6">
        <v>7880</v>
      </c>
      <c r="E463" s="6">
        <v>1000</v>
      </c>
      <c r="F463" s="7">
        <v>220</v>
      </c>
      <c r="G463" s="8">
        <v>3040.1493100000002</v>
      </c>
      <c r="H463" s="403">
        <v>23690.52</v>
      </c>
      <c r="I463" s="443">
        <v>2499</v>
      </c>
      <c r="J463" s="242">
        <f t="shared" si="142"/>
        <v>9480000</v>
      </c>
      <c r="K463" s="446">
        <f t="shared" si="124"/>
        <v>9.48</v>
      </c>
      <c r="L463" s="402">
        <f t="shared" si="125"/>
        <v>23690.52</v>
      </c>
    </row>
    <row r="464" spans="2:12" ht="15.75" customHeight="1" x14ac:dyDescent="0.25">
      <c r="B464" s="4" t="s">
        <v>267</v>
      </c>
      <c r="C464" s="5" t="s">
        <v>263</v>
      </c>
      <c r="D464" s="6">
        <v>7880</v>
      </c>
      <c r="E464" s="6">
        <v>1195</v>
      </c>
      <c r="F464" s="7">
        <v>220</v>
      </c>
      <c r="G464" s="8">
        <v>3040.1493100000002</v>
      </c>
      <c r="H464" s="403">
        <v>20666.400000000001</v>
      </c>
      <c r="I464" s="443">
        <v>2180</v>
      </c>
      <c r="J464" s="242">
        <f t="shared" ref="J464:J467" si="143">(D464+20)*(E464+5)</f>
        <v>9480000</v>
      </c>
      <c r="K464" s="446">
        <f t="shared" si="124"/>
        <v>9.48</v>
      </c>
      <c r="L464" s="402">
        <f t="shared" si="125"/>
        <v>20666.400000000001</v>
      </c>
    </row>
    <row r="465" spans="2:12" ht="15.75" customHeight="1" x14ac:dyDescent="0.25">
      <c r="B465" s="4" t="s">
        <v>268</v>
      </c>
      <c r="C465" s="5" t="s">
        <v>239</v>
      </c>
      <c r="D465" s="6">
        <v>7880</v>
      </c>
      <c r="E465" s="6">
        <v>1195</v>
      </c>
      <c r="F465" s="7">
        <v>220</v>
      </c>
      <c r="G465" s="8">
        <v>3040.1493100000002</v>
      </c>
      <c r="H465" s="403">
        <v>22562.400000000001</v>
      </c>
      <c r="I465" s="443">
        <v>2380</v>
      </c>
      <c r="J465" s="242">
        <f t="shared" si="143"/>
        <v>9480000</v>
      </c>
      <c r="K465" s="446">
        <f t="shared" ref="K465:K528" si="144">J465/1000000</f>
        <v>9.48</v>
      </c>
      <c r="L465" s="402">
        <f t="shared" ref="L465:L528" si="145">I465*K465</f>
        <v>22562.400000000001</v>
      </c>
    </row>
    <row r="466" spans="2:12" ht="15.75" customHeight="1" x14ac:dyDescent="0.25">
      <c r="B466" s="4" t="s">
        <v>269</v>
      </c>
      <c r="C466" s="5" t="s">
        <v>263</v>
      </c>
      <c r="D466" s="6">
        <v>7880</v>
      </c>
      <c r="E466" s="6">
        <v>1495</v>
      </c>
      <c r="F466" s="7">
        <v>220</v>
      </c>
      <c r="G466" s="8">
        <v>3848.7220200000006</v>
      </c>
      <c r="H466" s="403">
        <v>25833</v>
      </c>
      <c r="I466" s="443">
        <v>2180</v>
      </c>
      <c r="J466" s="242">
        <f t="shared" si="143"/>
        <v>11850000</v>
      </c>
      <c r="K466" s="446">
        <f t="shared" si="144"/>
        <v>11.85</v>
      </c>
      <c r="L466" s="402">
        <f t="shared" si="145"/>
        <v>25833</v>
      </c>
    </row>
    <row r="467" spans="2:12" ht="15.75" customHeight="1" thickBot="1" x14ac:dyDescent="0.3">
      <c r="B467" s="4" t="s">
        <v>270</v>
      </c>
      <c r="C467" s="5" t="s">
        <v>239</v>
      </c>
      <c r="D467" s="6">
        <v>7880</v>
      </c>
      <c r="E467" s="6">
        <v>1495</v>
      </c>
      <c r="F467" s="7">
        <v>220</v>
      </c>
      <c r="G467" s="8">
        <v>3848.7220200000006</v>
      </c>
      <c r="H467" s="403">
        <v>28203</v>
      </c>
      <c r="I467" s="443">
        <v>2380</v>
      </c>
      <c r="J467" s="242">
        <f t="shared" si="143"/>
        <v>11850000</v>
      </c>
      <c r="K467" s="446">
        <f t="shared" si="144"/>
        <v>11.85</v>
      </c>
      <c r="L467" s="402">
        <f t="shared" si="145"/>
        <v>28203</v>
      </c>
    </row>
    <row r="468" spans="2:12" ht="5.25" customHeight="1" thickBot="1" x14ac:dyDescent="0.3">
      <c r="B468" s="13"/>
      <c r="C468" s="14"/>
      <c r="D468" s="14"/>
      <c r="E468" s="14"/>
      <c r="F468" s="14"/>
      <c r="G468" s="14"/>
      <c r="H468" s="404"/>
      <c r="J468" s="242"/>
      <c r="K468" s="446"/>
      <c r="L468" s="402"/>
    </row>
    <row r="469" spans="2:12" ht="15.75" customHeight="1" x14ac:dyDescent="0.25">
      <c r="B469" s="4" t="s">
        <v>2579</v>
      </c>
      <c r="C469" s="5" t="s">
        <v>263</v>
      </c>
      <c r="D469" s="6">
        <v>7980</v>
      </c>
      <c r="E469" s="6">
        <v>1000</v>
      </c>
      <c r="F469" s="7">
        <v>220</v>
      </c>
      <c r="G469" s="8">
        <v>3078.7298850000002</v>
      </c>
      <c r="H469" s="403">
        <v>21974.399999999998</v>
      </c>
      <c r="I469" s="443">
        <v>2289</v>
      </c>
      <c r="J469" s="242">
        <f t="shared" ref="J469:J470" si="146">(D469+20)*(E469+200)</f>
        <v>9600000</v>
      </c>
      <c r="K469" s="446">
        <f t="shared" si="144"/>
        <v>9.6</v>
      </c>
      <c r="L469" s="402">
        <f t="shared" si="145"/>
        <v>21974.399999999998</v>
      </c>
    </row>
    <row r="470" spans="2:12" ht="15.75" customHeight="1" x14ac:dyDescent="0.25">
      <c r="B470" s="4" t="s">
        <v>2580</v>
      </c>
      <c r="C470" s="5" t="s">
        <v>239</v>
      </c>
      <c r="D470" s="6">
        <v>7980</v>
      </c>
      <c r="E470" s="6">
        <v>1000</v>
      </c>
      <c r="F470" s="7">
        <v>220</v>
      </c>
      <c r="G470" s="8">
        <v>3078.7298850000002</v>
      </c>
      <c r="H470" s="403">
        <v>23990.399999999998</v>
      </c>
      <c r="I470" s="443">
        <v>2499</v>
      </c>
      <c r="J470" s="242">
        <f t="shared" si="146"/>
        <v>9600000</v>
      </c>
      <c r="K470" s="446">
        <f t="shared" si="144"/>
        <v>9.6</v>
      </c>
      <c r="L470" s="402">
        <f t="shared" si="145"/>
        <v>23990.399999999998</v>
      </c>
    </row>
    <row r="471" spans="2:12" ht="15.75" customHeight="1" x14ac:dyDescent="0.25">
      <c r="B471" s="4" t="s">
        <v>271</v>
      </c>
      <c r="C471" s="5" t="s">
        <v>263</v>
      </c>
      <c r="D471" s="6">
        <v>7980</v>
      </c>
      <c r="E471" s="6">
        <v>1195</v>
      </c>
      <c r="F471" s="7">
        <v>220</v>
      </c>
      <c r="G471" s="8">
        <v>3078.7298850000002</v>
      </c>
      <c r="H471" s="403">
        <v>20928</v>
      </c>
      <c r="I471" s="443">
        <v>2180</v>
      </c>
      <c r="J471" s="242">
        <f t="shared" ref="J471:J474" si="147">(D471+20)*(E471+5)</f>
        <v>9600000</v>
      </c>
      <c r="K471" s="446">
        <f t="shared" si="144"/>
        <v>9.6</v>
      </c>
      <c r="L471" s="402">
        <f t="shared" si="145"/>
        <v>20928</v>
      </c>
    </row>
    <row r="472" spans="2:12" ht="15.75" customHeight="1" x14ac:dyDescent="0.25">
      <c r="B472" s="4" t="s">
        <v>272</v>
      </c>
      <c r="C472" s="5" t="s">
        <v>239</v>
      </c>
      <c r="D472" s="6">
        <v>7980</v>
      </c>
      <c r="E472" s="6">
        <v>1195</v>
      </c>
      <c r="F472" s="7">
        <v>220</v>
      </c>
      <c r="G472" s="8">
        <v>3078.7298850000002</v>
      </c>
      <c r="H472" s="403">
        <v>22848</v>
      </c>
      <c r="I472" s="443">
        <v>2380</v>
      </c>
      <c r="J472" s="242">
        <f t="shared" si="147"/>
        <v>9600000</v>
      </c>
      <c r="K472" s="446">
        <f t="shared" si="144"/>
        <v>9.6</v>
      </c>
      <c r="L472" s="402">
        <f t="shared" si="145"/>
        <v>22848</v>
      </c>
    </row>
    <row r="473" spans="2:12" ht="15.75" customHeight="1" x14ac:dyDescent="0.25">
      <c r="B473" s="4" t="s">
        <v>273</v>
      </c>
      <c r="C473" s="5" t="s">
        <v>263</v>
      </c>
      <c r="D473" s="6">
        <v>7980</v>
      </c>
      <c r="E473" s="6">
        <v>1495</v>
      </c>
      <c r="F473" s="7">
        <v>220</v>
      </c>
      <c r="G473" s="8">
        <v>3897.5636700000005</v>
      </c>
      <c r="H473" s="403">
        <v>26160</v>
      </c>
      <c r="I473" s="443">
        <v>2180</v>
      </c>
      <c r="J473" s="242">
        <f t="shared" si="147"/>
        <v>12000000</v>
      </c>
      <c r="K473" s="446">
        <f t="shared" si="144"/>
        <v>12</v>
      </c>
      <c r="L473" s="402">
        <f t="shared" si="145"/>
        <v>26160</v>
      </c>
    </row>
    <row r="474" spans="2:12" ht="15.75" customHeight="1" thickBot="1" x14ac:dyDescent="0.3">
      <c r="B474" s="4" t="s">
        <v>274</v>
      </c>
      <c r="C474" s="5" t="s">
        <v>239</v>
      </c>
      <c r="D474" s="6">
        <v>7980</v>
      </c>
      <c r="E474" s="6">
        <v>1495</v>
      </c>
      <c r="F474" s="7">
        <v>220</v>
      </c>
      <c r="G474" s="8">
        <v>3897.5636700000005</v>
      </c>
      <c r="H474" s="403">
        <v>28560</v>
      </c>
      <c r="I474" s="443">
        <v>2380</v>
      </c>
      <c r="J474" s="242">
        <f t="shared" si="147"/>
        <v>12000000</v>
      </c>
      <c r="K474" s="446">
        <f t="shared" si="144"/>
        <v>12</v>
      </c>
      <c r="L474" s="402">
        <f t="shared" si="145"/>
        <v>28560</v>
      </c>
    </row>
    <row r="475" spans="2:12" ht="5.25" customHeight="1" thickBot="1" x14ac:dyDescent="0.3">
      <c r="B475" s="13"/>
      <c r="C475" s="14"/>
      <c r="D475" s="14"/>
      <c r="E475" s="14"/>
      <c r="F475" s="14"/>
      <c r="G475" s="14"/>
      <c r="H475" s="404"/>
      <c r="J475" s="242"/>
      <c r="K475" s="446"/>
      <c r="L475" s="402"/>
    </row>
    <row r="476" spans="2:12" ht="15.75" customHeight="1" x14ac:dyDescent="0.25">
      <c r="B476" s="4" t="s">
        <v>2581</v>
      </c>
      <c r="C476" s="5" t="s">
        <v>263</v>
      </c>
      <c r="D476" s="6">
        <v>8080</v>
      </c>
      <c r="E476" s="6">
        <v>1000</v>
      </c>
      <c r="F476" s="7">
        <v>220</v>
      </c>
      <c r="G476" s="8">
        <v>3117.3104600000001</v>
      </c>
      <c r="H476" s="403">
        <v>22249.08</v>
      </c>
      <c r="I476" s="443">
        <v>2289</v>
      </c>
      <c r="J476" s="242">
        <f t="shared" ref="J476:J477" si="148">(D476+20)*(E476+200)</f>
        <v>9720000</v>
      </c>
      <c r="K476" s="446">
        <f t="shared" si="144"/>
        <v>9.7200000000000006</v>
      </c>
      <c r="L476" s="402">
        <f t="shared" si="145"/>
        <v>22249.08</v>
      </c>
    </row>
    <row r="477" spans="2:12" ht="15.75" customHeight="1" x14ac:dyDescent="0.25">
      <c r="B477" s="4" t="s">
        <v>2582</v>
      </c>
      <c r="C477" s="5" t="s">
        <v>239</v>
      </c>
      <c r="D477" s="6">
        <v>8080</v>
      </c>
      <c r="E477" s="6">
        <v>1000</v>
      </c>
      <c r="F477" s="7">
        <v>220</v>
      </c>
      <c r="G477" s="8">
        <v>3117.3104600000001</v>
      </c>
      <c r="H477" s="403">
        <v>24290.280000000002</v>
      </c>
      <c r="I477" s="443">
        <v>2499</v>
      </c>
      <c r="J477" s="242">
        <f t="shared" si="148"/>
        <v>9720000</v>
      </c>
      <c r="K477" s="446">
        <f t="shared" si="144"/>
        <v>9.7200000000000006</v>
      </c>
      <c r="L477" s="402">
        <f t="shared" si="145"/>
        <v>24290.280000000002</v>
      </c>
    </row>
    <row r="478" spans="2:12" ht="15.75" customHeight="1" x14ac:dyDescent="0.25">
      <c r="B478" s="4" t="s">
        <v>275</v>
      </c>
      <c r="C478" s="5" t="s">
        <v>263</v>
      </c>
      <c r="D478" s="6">
        <v>8080</v>
      </c>
      <c r="E478" s="6">
        <v>1195</v>
      </c>
      <c r="F478" s="7">
        <v>220</v>
      </c>
      <c r="G478" s="8">
        <v>3117.3104600000001</v>
      </c>
      <c r="H478" s="403">
        <v>21189.600000000002</v>
      </c>
      <c r="I478" s="443">
        <v>2180</v>
      </c>
      <c r="J478" s="242">
        <f t="shared" ref="J478:J481" si="149">(D478+20)*(E478+5)</f>
        <v>9720000</v>
      </c>
      <c r="K478" s="446">
        <f t="shared" si="144"/>
        <v>9.7200000000000006</v>
      </c>
      <c r="L478" s="402">
        <f t="shared" si="145"/>
        <v>21189.600000000002</v>
      </c>
    </row>
    <row r="479" spans="2:12" ht="15.75" customHeight="1" x14ac:dyDescent="0.25">
      <c r="B479" s="4" t="s">
        <v>276</v>
      </c>
      <c r="C479" s="5" t="s">
        <v>239</v>
      </c>
      <c r="D479" s="6">
        <v>8080</v>
      </c>
      <c r="E479" s="6">
        <v>1195</v>
      </c>
      <c r="F479" s="7">
        <v>220</v>
      </c>
      <c r="G479" s="8">
        <v>3117.3104600000001</v>
      </c>
      <c r="H479" s="403">
        <v>23133.600000000002</v>
      </c>
      <c r="I479" s="443">
        <v>2380</v>
      </c>
      <c r="J479" s="242">
        <f t="shared" si="149"/>
        <v>9720000</v>
      </c>
      <c r="K479" s="446">
        <f t="shared" si="144"/>
        <v>9.7200000000000006</v>
      </c>
      <c r="L479" s="402">
        <f t="shared" si="145"/>
        <v>23133.600000000002</v>
      </c>
    </row>
    <row r="480" spans="2:12" ht="15.75" customHeight="1" x14ac:dyDescent="0.25">
      <c r="B480" s="4" t="s">
        <v>277</v>
      </c>
      <c r="C480" s="5" t="s">
        <v>263</v>
      </c>
      <c r="D480" s="6">
        <v>8080</v>
      </c>
      <c r="E480" s="6">
        <v>1495</v>
      </c>
      <c r="F480" s="7">
        <v>220</v>
      </c>
      <c r="G480" s="8">
        <v>3946.4053199999998</v>
      </c>
      <c r="H480" s="403">
        <v>26487</v>
      </c>
      <c r="I480" s="443">
        <v>2180</v>
      </c>
      <c r="J480" s="242">
        <f t="shared" si="149"/>
        <v>12150000</v>
      </c>
      <c r="K480" s="446">
        <f t="shared" si="144"/>
        <v>12.15</v>
      </c>
      <c r="L480" s="402">
        <f t="shared" si="145"/>
        <v>26487</v>
      </c>
    </row>
    <row r="481" spans="2:12" ht="15.75" customHeight="1" thickBot="1" x14ac:dyDescent="0.3">
      <c r="B481" s="4" t="s">
        <v>278</v>
      </c>
      <c r="C481" s="5" t="s">
        <v>239</v>
      </c>
      <c r="D481" s="6">
        <v>8080</v>
      </c>
      <c r="E481" s="6">
        <v>1495</v>
      </c>
      <c r="F481" s="7">
        <v>220</v>
      </c>
      <c r="G481" s="8">
        <v>3946.4053199999998</v>
      </c>
      <c r="H481" s="403">
        <v>28917</v>
      </c>
      <c r="I481" s="443">
        <v>2380</v>
      </c>
      <c r="J481" s="242">
        <f t="shared" si="149"/>
        <v>12150000</v>
      </c>
      <c r="K481" s="446">
        <f t="shared" si="144"/>
        <v>12.15</v>
      </c>
      <c r="L481" s="402">
        <f t="shared" si="145"/>
        <v>28917</v>
      </c>
    </row>
    <row r="482" spans="2:12" ht="5.25" customHeight="1" thickBot="1" x14ac:dyDescent="0.3">
      <c r="B482" s="13"/>
      <c r="C482" s="14"/>
      <c r="D482" s="14"/>
      <c r="E482" s="14"/>
      <c r="F482" s="14"/>
      <c r="G482" s="14"/>
      <c r="H482" s="404"/>
      <c r="J482" s="242"/>
      <c r="K482" s="446"/>
      <c r="L482" s="402"/>
    </row>
    <row r="483" spans="2:12" ht="15.75" customHeight="1" x14ac:dyDescent="0.25">
      <c r="B483" s="4" t="s">
        <v>2583</v>
      </c>
      <c r="C483" s="5" t="s">
        <v>263</v>
      </c>
      <c r="D483" s="6">
        <v>8180</v>
      </c>
      <c r="E483" s="6">
        <v>1000</v>
      </c>
      <c r="F483" s="7">
        <v>220</v>
      </c>
      <c r="G483" s="8">
        <v>3155.8910349999996</v>
      </c>
      <c r="H483" s="403">
        <v>22523.759999999998</v>
      </c>
      <c r="I483" s="443">
        <v>2289</v>
      </c>
      <c r="J483" s="242">
        <f t="shared" ref="J483:J484" si="150">(D483+20)*(E483+200)</f>
        <v>9840000</v>
      </c>
      <c r="K483" s="446">
        <f t="shared" si="144"/>
        <v>9.84</v>
      </c>
      <c r="L483" s="402">
        <f t="shared" si="145"/>
        <v>22523.759999999998</v>
      </c>
    </row>
    <row r="484" spans="2:12" ht="15.75" customHeight="1" x14ac:dyDescent="0.25">
      <c r="B484" s="4" t="s">
        <v>2584</v>
      </c>
      <c r="C484" s="5" t="s">
        <v>239</v>
      </c>
      <c r="D484" s="6">
        <v>8180</v>
      </c>
      <c r="E484" s="6">
        <v>1000</v>
      </c>
      <c r="F484" s="7">
        <v>220</v>
      </c>
      <c r="G484" s="8">
        <v>3155.8910349999996</v>
      </c>
      <c r="H484" s="403">
        <v>24590.16</v>
      </c>
      <c r="I484" s="443">
        <v>2499</v>
      </c>
      <c r="J484" s="242">
        <f t="shared" si="150"/>
        <v>9840000</v>
      </c>
      <c r="K484" s="446">
        <f t="shared" si="144"/>
        <v>9.84</v>
      </c>
      <c r="L484" s="402">
        <f t="shared" si="145"/>
        <v>24590.16</v>
      </c>
    </row>
    <row r="485" spans="2:12" ht="15.75" customHeight="1" x14ac:dyDescent="0.25">
      <c r="B485" s="4" t="s">
        <v>279</v>
      </c>
      <c r="C485" s="5" t="s">
        <v>263</v>
      </c>
      <c r="D485" s="6">
        <v>8180</v>
      </c>
      <c r="E485" s="6">
        <v>1195</v>
      </c>
      <c r="F485" s="7">
        <v>220</v>
      </c>
      <c r="G485" s="8">
        <v>3155.8910349999996</v>
      </c>
      <c r="H485" s="403">
        <v>21451.200000000001</v>
      </c>
      <c r="I485" s="443">
        <v>2180</v>
      </c>
      <c r="J485" s="242">
        <f t="shared" ref="J485:J488" si="151">(D485+20)*(E485+5)</f>
        <v>9840000</v>
      </c>
      <c r="K485" s="446">
        <f t="shared" si="144"/>
        <v>9.84</v>
      </c>
      <c r="L485" s="402">
        <f t="shared" si="145"/>
        <v>21451.200000000001</v>
      </c>
    </row>
    <row r="486" spans="2:12" ht="15.75" customHeight="1" x14ac:dyDescent="0.25">
      <c r="B486" s="4" t="s">
        <v>280</v>
      </c>
      <c r="C486" s="5" t="s">
        <v>239</v>
      </c>
      <c r="D486" s="6">
        <v>8180</v>
      </c>
      <c r="E486" s="6">
        <v>1195</v>
      </c>
      <c r="F486" s="7">
        <v>220</v>
      </c>
      <c r="G486" s="8">
        <v>3155.8910349999996</v>
      </c>
      <c r="H486" s="403">
        <v>23419.200000000001</v>
      </c>
      <c r="I486" s="443">
        <v>2380</v>
      </c>
      <c r="J486" s="242">
        <f t="shared" si="151"/>
        <v>9840000</v>
      </c>
      <c r="K486" s="446">
        <f t="shared" si="144"/>
        <v>9.84</v>
      </c>
      <c r="L486" s="402">
        <f t="shared" si="145"/>
        <v>23419.200000000001</v>
      </c>
    </row>
    <row r="487" spans="2:12" ht="15.75" customHeight="1" x14ac:dyDescent="0.25">
      <c r="B487" s="4" t="s">
        <v>281</v>
      </c>
      <c r="C487" s="5" t="s">
        <v>263</v>
      </c>
      <c r="D487" s="6">
        <v>8180</v>
      </c>
      <c r="E487" s="6">
        <v>1495</v>
      </c>
      <c r="F487" s="7">
        <v>220</v>
      </c>
      <c r="G487" s="8">
        <v>3995.2469699999997</v>
      </c>
      <c r="H487" s="403">
        <v>26814</v>
      </c>
      <c r="I487" s="443">
        <v>2180</v>
      </c>
      <c r="J487" s="242">
        <f t="shared" si="151"/>
        <v>12300000</v>
      </c>
      <c r="K487" s="446">
        <f t="shared" si="144"/>
        <v>12.3</v>
      </c>
      <c r="L487" s="402">
        <f t="shared" si="145"/>
        <v>26814</v>
      </c>
    </row>
    <row r="488" spans="2:12" ht="15.75" customHeight="1" thickBot="1" x14ac:dyDescent="0.3">
      <c r="B488" s="4" t="s">
        <v>282</v>
      </c>
      <c r="C488" s="5" t="s">
        <v>239</v>
      </c>
      <c r="D488" s="6">
        <v>8180</v>
      </c>
      <c r="E488" s="6">
        <v>1495</v>
      </c>
      <c r="F488" s="7">
        <v>220</v>
      </c>
      <c r="G488" s="8">
        <v>3995.2469699999997</v>
      </c>
      <c r="H488" s="403">
        <v>29274</v>
      </c>
      <c r="I488" s="443">
        <v>2380</v>
      </c>
      <c r="J488" s="242">
        <f t="shared" si="151"/>
        <v>12300000</v>
      </c>
      <c r="K488" s="446">
        <f t="shared" si="144"/>
        <v>12.3</v>
      </c>
      <c r="L488" s="402">
        <f t="shared" si="145"/>
        <v>29274</v>
      </c>
    </row>
    <row r="489" spans="2:12" ht="5.25" customHeight="1" thickBot="1" x14ac:dyDescent="0.3">
      <c r="B489" s="13"/>
      <c r="C489" s="14"/>
      <c r="D489" s="14"/>
      <c r="E489" s="14"/>
      <c r="F489" s="14"/>
      <c r="G489" s="14"/>
      <c r="H489" s="404"/>
      <c r="J489" s="242"/>
      <c r="K489" s="446"/>
      <c r="L489" s="402"/>
    </row>
    <row r="490" spans="2:12" ht="15.75" customHeight="1" x14ac:dyDescent="0.25">
      <c r="B490" s="4" t="s">
        <v>2585</v>
      </c>
      <c r="C490" s="5" t="s">
        <v>263</v>
      </c>
      <c r="D490" s="6">
        <v>8280</v>
      </c>
      <c r="E490" s="6">
        <v>1000</v>
      </c>
      <c r="F490" s="7">
        <v>220</v>
      </c>
      <c r="G490" s="8">
        <v>3194.4716099999996</v>
      </c>
      <c r="H490" s="403">
        <v>22798.440000000002</v>
      </c>
      <c r="I490" s="443">
        <v>2289</v>
      </c>
      <c r="J490" s="242">
        <f t="shared" ref="J490:J491" si="152">(D490+20)*(E490+200)</f>
        <v>9960000</v>
      </c>
      <c r="K490" s="446">
        <f t="shared" si="144"/>
        <v>9.9600000000000009</v>
      </c>
      <c r="L490" s="402">
        <f t="shared" si="145"/>
        <v>22798.440000000002</v>
      </c>
    </row>
    <row r="491" spans="2:12" ht="15.75" customHeight="1" x14ac:dyDescent="0.25">
      <c r="B491" s="4" t="s">
        <v>2586</v>
      </c>
      <c r="C491" s="5" t="s">
        <v>239</v>
      </c>
      <c r="D491" s="6">
        <v>8280</v>
      </c>
      <c r="E491" s="6">
        <v>1000</v>
      </c>
      <c r="F491" s="7">
        <v>220</v>
      </c>
      <c r="G491" s="8">
        <v>3194.4716099999996</v>
      </c>
      <c r="H491" s="403">
        <v>24890.04</v>
      </c>
      <c r="I491" s="443">
        <v>2499</v>
      </c>
      <c r="J491" s="242">
        <f t="shared" si="152"/>
        <v>9960000</v>
      </c>
      <c r="K491" s="446">
        <f t="shared" si="144"/>
        <v>9.9600000000000009</v>
      </c>
      <c r="L491" s="402">
        <f t="shared" si="145"/>
        <v>24890.04</v>
      </c>
    </row>
    <row r="492" spans="2:12" ht="15.75" customHeight="1" x14ac:dyDescent="0.25">
      <c r="B492" s="4" t="s">
        <v>283</v>
      </c>
      <c r="C492" s="5" t="s">
        <v>263</v>
      </c>
      <c r="D492" s="6">
        <v>8280</v>
      </c>
      <c r="E492" s="6">
        <v>1195</v>
      </c>
      <c r="F492" s="7">
        <v>220</v>
      </c>
      <c r="G492" s="8">
        <v>3194.4716099999996</v>
      </c>
      <c r="H492" s="403">
        <v>21712.800000000003</v>
      </c>
      <c r="I492" s="443">
        <v>2180</v>
      </c>
      <c r="J492" s="242">
        <f t="shared" ref="J492:J495" si="153">(D492+20)*(E492+5)</f>
        <v>9960000</v>
      </c>
      <c r="K492" s="446">
        <f t="shared" si="144"/>
        <v>9.9600000000000009</v>
      </c>
      <c r="L492" s="402">
        <f t="shared" si="145"/>
        <v>21712.800000000003</v>
      </c>
    </row>
    <row r="493" spans="2:12" ht="15.75" customHeight="1" x14ac:dyDescent="0.25">
      <c r="B493" s="4" t="s">
        <v>284</v>
      </c>
      <c r="C493" s="5" t="s">
        <v>239</v>
      </c>
      <c r="D493" s="6">
        <v>8280</v>
      </c>
      <c r="E493" s="6">
        <v>1195</v>
      </c>
      <c r="F493" s="7">
        <v>220</v>
      </c>
      <c r="G493" s="8">
        <v>3194.4716099999996</v>
      </c>
      <c r="H493" s="403">
        <v>23704.800000000003</v>
      </c>
      <c r="I493" s="443">
        <v>2380</v>
      </c>
      <c r="J493" s="242">
        <f t="shared" si="153"/>
        <v>9960000</v>
      </c>
      <c r="K493" s="446">
        <f t="shared" si="144"/>
        <v>9.9600000000000009</v>
      </c>
      <c r="L493" s="402">
        <f t="shared" si="145"/>
        <v>23704.800000000003</v>
      </c>
    </row>
    <row r="494" spans="2:12" ht="15.75" customHeight="1" x14ac:dyDescent="0.25">
      <c r="B494" s="4" t="s">
        <v>285</v>
      </c>
      <c r="C494" s="5" t="s">
        <v>263</v>
      </c>
      <c r="D494" s="6">
        <v>8280</v>
      </c>
      <c r="E494" s="6">
        <v>1495</v>
      </c>
      <c r="F494" s="7">
        <v>220</v>
      </c>
      <c r="G494" s="8">
        <v>4044.0886200000004</v>
      </c>
      <c r="H494" s="403">
        <v>27141</v>
      </c>
      <c r="I494" s="443">
        <v>2180</v>
      </c>
      <c r="J494" s="242">
        <f t="shared" si="153"/>
        <v>12450000</v>
      </c>
      <c r="K494" s="446">
        <f t="shared" si="144"/>
        <v>12.45</v>
      </c>
      <c r="L494" s="402">
        <f t="shared" si="145"/>
        <v>27141</v>
      </c>
    </row>
    <row r="495" spans="2:12" ht="15.75" customHeight="1" thickBot="1" x14ac:dyDescent="0.3">
      <c r="B495" s="4" t="s">
        <v>286</v>
      </c>
      <c r="C495" s="5" t="s">
        <v>239</v>
      </c>
      <c r="D495" s="6">
        <v>8280</v>
      </c>
      <c r="E495" s="6">
        <v>1495</v>
      </c>
      <c r="F495" s="7">
        <v>220</v>
      </c>
      <c r="G495" s="8">
        <v>4044.0886200000004</v>
      </c>
      <c r="H495" s="403">
        <v>29631</v>
      </c>
      <c r="I495" s="443">
        <v>2380</v>
      </c>
      <c r="J495" s="242">
        <f t="shared" si="153"/>
        <v>12450000</v>
      </c>
      <c r="K495" s="446">
        <f t="shared" si="144"/>
        <v>12.45</v>
      </c>
      <c r="L495" s="402">
        <f t="shared" si="145"/>
        <v>29631</v>
      </c>
    </row>
    <row r="496" spans="2:12" ht="5.25" customHeight="1" thickBot="1" x14ac:dyDescent="0.3">
      <c r="B496" s="13"/>
      <c r="C496" s="14"/>
      <c r="D496" s="14"/>
      <c r="E496" s="14"/>
      <c r="F496" s="14"/>
      <c r="G496" s="14"/>
      <c r="H496" s="404"/>
      <c r="J496" s="242"/>
      <c r="K496" s="446"/>
      <c r="L496" s="402"/>
    </row>
    <row r="497" spans="2:12" ht="15.75" customHeight="1" x14ac:dyDescent="0.25">
      <c r="B497" s="4" t="s">
        <v>2587</v>
      </c>
      <c r="C497" s="5" t="s">
        <v>239</v>
      </c>
      <c r="D497" s="6">
        <v>8380</v>
      </c>
      <c r="E497" s="6">
        <v>1000</v>
      </c>
      <c r="F497" s="7">
        <v>220</v>
      </c>
      <c r="G497" s="8">
        <v>3233.0521850000005</v>
      </c>
      <c r="H497" s="403">
        <v>23073.119999999999</v>
      </c>
      <c r="I497" s="443">
        <v>2289</v>
      </c>
      <c r="J497" s="242">
        <f t="shared" ref="J497:J498" si="154">(D497+20)*(E497+200)</f>
        <v>10080000</v>
      </c>
      <c r="K497" s="446">
        <f t="shared" si="144"/>
        <v>10.08</v>
      </c>
      <c r="L497" s="402">
        <f t="shared" si="145"/>
        <v>23073.119999999999</v>
      </c>
    </row>
    <row r="498" spans="2:12" ht="15.75" customHeight="1" x14ac:dyDescent="0.25">
      <c r="B498" s="4" t="s">
        <v>2588</v>
      </c>
      <c r="C498" s="5" t="s">
        <v>239</v>
      </c>
      <c r="D498" s="6">
        <v>8380</v>
      </c>
      <c r="E498" s="6">
        <v>1000</v>
      </c>
      <c r="F498" s="7">
        <v>220</v>
      </c>
      <c r="G498" s="8">
        <v>3194.4716099999996</v>
      </c>
      <c r="H498" s="403">
        <v>25189.920000000002</v>
      </c>
      <c r="I498" s="443">
        <v>2499</v>
      </c>
      <c r="J498" s="242">
        <f t="shared" si="154"/>
        <v>10080000</v>
      </c>
      <c r="K498" s="446">
        <f t="shared" si="144"/>
        <v>10.08</v>
      </c>
      <c r="L498" s="402">
        <f t="shared" si="145"/>
        <v>25189.920000000002</v>
      </c>
    </row>
    <row r="499" spans="2:12" ht="15.75" customHeight="1" x14ac:dyDescent="0.25">
      <c r="B499" s="4" t="s">
        <v>287</v>
      </c>
      <c r="C499" s="5" t="s">
        <v>239</v>
      </c>
      <c r="D499" s="6">
        <v>8380</v>
      </c>
      <c r="E499" s="6">
        <v>1195</v>
      </c>
      <c r="F499" s="7">
        <v>220</v>
      </c>
      <c r="G499" s="8">
        <v>3233.0521850000005</v>
      </c>
      <c r="H499" s="403">
        <v>21974.400000000001</v>
      </c>
      <c r="I499" s="443">
        <v>2180</v>
      </c>
      <c r="J499" s="242">
        <f t="shared" ref="J499:J502" si="155">(D499+20)*(E499+5)</f>
        <v>10080000</v>
      </c>
      <c r="K499" s="446">
        <f t="shared" si="144"/>
        <v>10.08</v>
      </c>
      <c r="L499" s="402">
        <f t="shared" si="145"/>
        <v>21974.400000000001</v>
      </c>
    </row>
    <row r="500" spans="2:12" ht="15.75" customHeight="1" x14ac:dyDescent="0.25">
      <c r="B500" s="4" t="s">
        <v>288</v>
      </c>
      <c r="C500" s="5" t="s">
        <v>239</v>
      </c>
      <c r="D500" s="6">
        <v>8380</v>
      </c>
      <c r="E500" s="6">
        <v>1195</v>
      </c>
      <c r="F500" s="7">
        <v>220</v>
      </c>
      <c r="G500" s="8">
        <v>3194.4716099999996</v>
      </c>
      <c r="H500" s="403">
        <v>23990.400000000001</v>
      </c>
      <c r="I500" s="443">
        <v>2380</v>
      </c>
      <c r="J500" s="242">
        <f t="shared" si="155"/>
        <v>10080000</v>
      </c>
      <c r="K500" s="446">
        <f t="shared" si="144"/>
        <v>10.08</v>
      </c>
      <c r="L500" s="402">
        <f t="shared" si="145"/>
        <v>23990.400000000001</v>
      </c>
    </row>
    <row r="501" spans="2:12" ht="15.75" customHeight="1" x14ac:dyDescent="0.25">
      <c r="B501" s="183" t="s">
        <v>289</v>
      </c>
      <c r="C501" s="184" t="s">
        <v>239</v>
      </c>
      <c r="D501" s="185">
        <v>8380</v>
      </c>
      <c r="E501" s="185">
        <v>1495</v>
      </c>
      <c r="F501" s="186">
        <v>220</v>
      </c>
      <c r="G501" s="187">
        <v>4092.9302700000003</v>
      </c>
      <c r="H501" s="403">
        <v>27468</v>
      </c>
      <c r="I501" s="443">
        <v>2180</v>
      </c>
      <c r="J501" s="242">
        <f t="shared" si="155"/>
        <v>12600000</v>
      </c>
      <c r="K501" s="446">
        <f t="shared" si="144"/>
        <v>12.6</v>
      </c>
      <c r="L501" s="402">
        <f t="shared" si="145"/>
        <v>27468</v>
      </c>
    </row>
    <row r="502" spans="2:12" ht="15.75" customHeight="1" thickBot="1" x14ac:dyDescent="0.3">
      <c r="B502" s="4" t="s">
        <v>290</v>
      </c>
      <c r="C502" s="5" t="s">
        <v>239</v>
      </c>
      <c r="D502" s="6">
        <v>8380</v>
      </c>
      <c r="E502" s="6">
        <v>1495</v>
      </c>
      <c r="F502" s="7">
        <v>220</v>
      </c>
      <c r="G502" s="8">
        <v>4044.0886200000004</v>
      </c>
      <c r="H502" s="403">
        <v>29988</v>
      </c>
      <c r="I502" s="443">
        <v>2380</v>
      </c>
      <c r="J502" s="242">
        <f t="shared" si="155"/>
        <v>12600000</v>
      </c>
      <c r="K502" s="446">
        <f t="shared" si="144"/>
        <v>12.6</v>
      </c>
      <c r="L502" s="402">
        <f t="shared" si="145"/>
        <v>29988</v>
      </c>
    </row>
    <row r="503" spans="2:12" ht="5.25" customHeight="1" thickBot="1" x14ac:dyDescent="0.3">
      <c r="B503" s="13"/>
      <c r="C503" s="14"/>
      <c r="D503" s="14"/>
      <c r="E503" s="14"/>
      <c r="F503" s="14"/>
      <c r="G503" s="14"/>
      <c r="H503" s="404"/>
      <c r="J503" s="242"/>
      <c r="K503" s="446"/>
      <c r="L503" s="402"/>
    </row>
    <row r="504" spans="2:12" ht="15.75" customHeight="1" x14ac:dyDescent="0.25">
      <c r="B504" s="4" t="s">
        <v>2589</v>
      </c>
      <c r="C504" s="5" t="s">
        <v>239</v>
      </c>
      <c r="D504" s="6">
        <v>8480</v>
      </c>
      <c r="E504" s="6">
        <v>1000</v>
      </c>
      <c r="F504" s="7">
        <v>220</v>
      </c>
      <c r="G504" s="8">
        <v>3271.63276</v>
      </c>
      <c r="H504" s="403">
        <v>24418.799999999999</v>
      </c>
      <c r="I504" s="443">
        <v>2394</v>
      </c>
      <c r="J504" s="242">
        <f>(D504+20)*(E504+200)</f>
        <v>10200000</v>
      </c>
      <c r="K504" s="446">
        <f t="shared" si="144"/>
        <v>10.199999999999999</v>
      </c>
      <c r="L504" s="402">
        <f t="shared" si="145"/>
        <v>24418.799999999999</v>
      </c>
    </row>
    <row r="505" spans="2:12" ht="15.75" customHeight="1" x14ac:dyDescent="0.25">
      <c r="B505" s="4" t="s">
        <v>291</v>
      </c>
      <c r="C505" s="5" t="s">
        <v>239</v>
      </c>
      <c r="D505" s="6">
        <v>8480</v>
      </c>
      <c r="E505" s="6">
        <v>1195</v>
      </c>
      <c r="F505" s="7">
        <v>220</v>
      </c>
      <c r="G505" s="8">
        <v>3271.63276</v>
      </c>
      <c r="H505" s="403">
        <v>23256</v>
      </c>
      <c r="I505" s="443">
        <v>2280</v>
      </c>
      <c r="J505" s="242">
        <f>(D505+20)*(E505+5)</f>
        <v>10200000</v>
      </c>
      <c r="K505" s="446">
        <f t="shared" si="144"/>
        <v>10.199999999999999</v>
      </c>
      <c r="L505" s="402">
        <f t="shared" si="145"/>
        <v>23256</v>
      </c>
    </row>
    <row r="506" spans="2:12" ht="15.75" customHeight="1" thickBot="1" x14ac:dyDescent="0.3">
      <c r="B506" s="4" t="s">
        <v>292</v>
      </c>
      <c r="C506" s="5" t="s">
        <v>239</v>
      </c>
      <c r="D506" s="6">
        <v>8480</v>
      </c>
      <c r="E506" s="6">
        <v>1495</v>
      </c>
      <c r="F506" s="7">
        <v>220</v>
      </c>
      <c r="G506" s="8">
        <v>4141.7719200000001</v>
      </c>
      <c r="H506" s="403">
        <v>29070</v>
      </c>
      <c r="I506" s="443">
        <v>2280</v>
      </c>
      <c r="J506" s="242">
        <f>(D506+20)*(E506+5)</f>
        <v>12750000</v>
      </c>
      <c r="K506" s="446">
        <f t="shared" si="144"/>
        <v>12.75</v>
      </c>
      <c r="L506" s="402">
        <f t="shared" si="145"/>
        <v>29070</v>
      </c>
    </row>
    <row r="507" spans="2:12" ht="5.25" customHeight="1" thickBot="1" x14ac:dyDescent="0.3">
      <c r="B507" s="13"/>
      <c r="C507" s="14"/>
      <c r="D507" s="14"/>
      <c r="E507" s="14"/>
      <c r="F507" s="14"/>
      <c r="G507" s="14"/>
      <c r="H507" s="404"/>
      <c r="J507" s="242"/>
      <c r="K507" s="446"/>
      <c r="L507" s="402"/>
    </row>
    <row r="508" spans="2:12" ht="15.75" customHeight="1" x14ac:dyDescent="0.25">
      <c r="B508" s="4" t="s">
        <v>2590</v>
      </c>
      <c r="C508" s="5" t="s">
        <v>239</v>
      </c>
      <c r="D508" s="6">
        <v>8580</v>
      </c>
      <c r="E508" s="6">
        <v>1000</v>
      </c>
      <c r="F508" s="7">
        <v>220</v>
      </c>
      <c r="G508" s="8">
        <v>3310.2133350000004</v>
      </c>
      <c r="H508" s="403">
        <v>24706.080000000002</v>
      </c>
      <c r="I508" s="443">
        <v>2394</v>
      </c>
      <c r="J508" s="242">
        <f>(D508+20)*(E508+200)</f>
        <v>10320000</v>
      </c>
      <c r="K508" s="446">
        <f t="shared" si="144"/>
        <v>10.32</v>
      </c>
      <c r="L508" s="402">
        <f t="shared" si="145"/>
        <v>24706.080000000002</v>
      </c>
    </row>
    <row r="509" spans="2:12" ht="15.75" customHeight="1" x14ac:dyDescent="0.25">
      <c r="B509" s="4" t="s">
        <v>293</v>
      </c>
      <c r="C509" s="5" t="s">
        <v>239</v>
      </c>
      <c r="D509" s="6">
        <v>8580</v>
      </c>
      <c r="E509" s="6">
        <v>1195</v>
      </c>
      <c r="F509" s="7">
        <v>220</v>
      </c>
      <c r="G509" s="8">
        <v>3310.2133350000004</v>
      </c>
      <c r="H509" s="403">
        <v>23529.600000000002</v>
      </c>
      <c r="I509" s="443">
        <v>2280</v>
      </c>
      <c r="J509" s="242">
        <f>(D509+20)*(E509+5)</f>
        <v>10320000</v>
      </c>
      <c r="K509" s="446">
        <f t="shared" si="144"/>
        <v>10.32</v>
      </c>
      <c r="L509" s="402">
        <f t="shared" si="145"/>
        <v>23529.600000000002</v>
      </c>
    </row>
    <row r="510" spans="2:12" ht="15.75" customHeight="1" thickBot="1" x14ac:dyDescent="0.3">
      <c r="B510" s="4" t="s">
        <v>294</v>
      </c>
      <c r="C510" s="5" t="s">
        <v>239</v>
      </c>
      <c r="D510" s="6">
        <v>8580</v>
      </c>
      <c r="E510" s="6">
        <v>1495</v>
      </c>
      <c r="F510" s="7">
        <v>220</v>
      </c>
      <c r="G510" s="8">
        <v>4190.6135700000004</v>
      </c>
      <c r="H510" s="403">
        <v>29412</v>
      </c>
      <c r="I510" s="443">
        <v>2280</v>
      </c>
      <c r="J510" s="242">
        <f>(D510+20)*(E510+5)</f>
        <v>12900000</v>
      </c>
      <c r="K510" s="446">
        <f t="shared" si="144"/>
        <v>12.9</v>
      </c>
      <c r="L510" s="402">
        <f t="shared" si="145"/>
        <v>29412</v>
      </c>
    </row>
    <row r="511" spans="2:12" ht="5.25" customHeight="1" thickBot="1" x14ac:dyDescent="0.3">
      <c r="B511" s="13"/>
      <c r="C511" s="14"/>
      <c r="D511" s="14"/>
      <c r="E511" s="14"/>
      <c r="F511" s="14"/>
      <c r="G511" s="14"/>
      <c r="H511" s="404"/>
      <c r="J511" s="242"/>
      <c r="K511" s="446"/>
      <c r="L511" s="402"/>
    </row>
    <row r="512" spans="2:12" ht="15.75" customHeight="1" x14ac:dyDescent="0.25">
      <c r="B512" s="4" t="s">
        <v>2591</v>
      </c>
      <c r="C512" s="5" t="s">
        <v>239</v>
      </c>
      <c r="D512" s="6">
        <v>8680</v>
      </c>
      <c r="E512" s="6">
        <v>1000</v>
      </c>
      <c r="F512" s="7">
        <v>220</v>
      </c>
      <c r="G512" s="8">
        <v>3348.7939099999999</v>
      </c>
      <c r="H512" s="403">
        <v>24993.360000000001</v>
      </c>
      <c r="I512" s="443">
        <v>2394</v>
      </c>
      <c r="J512" s="242">
        <f>(D512+20)*(E512+200)</f>
        <v>10440000</v>
      </c>
      <c r="K512" s="446">
        <f t="shared" si="144"/>
        <v>10.44</v>
      </c>
      <c r="L512" s="402">
        <f t="shared" si="145"/>
        <v>24993.360000000001</v>
      </c>
    </row>
    <row r="513" spans="2:12" ht="15.75" customHeight="1" x14ac:dyDescent="0.25">
      <c r="B513" s="4" t="s">
        <v>295</v>
      </c>
      <c r="C513" s="5" t="s">
        <v>239</v>
      </c>
      <c r="D513" s="6">
        <v>8680</v>
      </c>
      <c r="E513" s="6">
        <v>1195</v>
      </c>
      <c r="F513" s="7">
        <v>220</v>
      </c>
      <c r="G513" s="8">
        <v>3348.7939099999999</v>
      </c>
      <c r="H513" s="403">
        <v>23803.199999999997</v>
      </c>
      <c r="I513" s="443">
        <v>2280</v>
      </c>
      <c r="J513" s="242">
        <f>(D513+20)*(E513+5)</f>
        <v>10440000</v>
      </c>
      <c r="K513" s="446">
        <f t="shared" si="144"/>
        <v>10.44</v>
      </c>
      <c r="L513" s="402">
        <f t="shared" si="145"/>
        <v>23803.199999999997</v>
      </c>
    </row>
    <row r="514" spans="2:12" ht="15.75" customHeight="1" thickBot="1" x14ac:dyDescent="0.3">
      <c r="B514" s="4" t="s">
        <v>296</v>
      </c>
      <c r="C514" s="5" t="s">
        <v>239</v>
      </c>
      <c r="D514" s="6">
        <v>8680</v>
      </c>
      <c r="E514" s="6">
        <v>1495</v>
      </c>
      <c r="F514" s="7">
        <v>220</v>
      </c>
      <c r="G514" s="8">
        <v>4239.4552199999998</v>
      </c>
      <c r="H514" s="403">
        <v>29754</v>
      </c>
      <c r="I514" s="443">
        <v>2280</v>
      </c>
      <c r="J514" s="242">
        <f>(D514+20)*(E514+5)</f>
        <v>13050000</v>
      </c>
      <c r="K514" s="446">
        <f t="shared" si="144"/>
        <v>13.05</v>
      </c>
      <c r="L514" s="402">
        <f t="shared" si="145"/>
        <v>29754</v>
      </c>
    </row>
    <row r="515" spans="2:12" ht="5.25" customHeight="1" thickBot="1" x14ac:dyDescent="0.3">
      <c r="B515" s="13"/>
      <c r="C515" s="14"/>
      <c r="D515" s="14"/>
      <c r="E515" s="14"/>
      <c r="F515" s="14"/>
      <c r="G515" s="14"/>
      <c r="H515" s="404"/>
      <c r="J515" s="242"/>
      <c r="K515" s="446"/>
      <c r="L515" s="402"/>
    </row>
    <row r="516" spans="2:12" ht="15.75" customHeight="1" x14ac:dyDescent="0.25">
      <c r="B516" s="4" t="s">
        <v>2592</v>
      </c>
      <c r="C516" s="5" t="s">
        <v>239</v>
      </c>
      <c r="D516" s="6">
        <v>8780</v>
      </c>
      <c r="E516" s="6">
        <v>1000</v>
      </c>
      <c r="F516" s="7">
        <v>220</v>
      </c>
      <c r="G516" s="8">
        <v>3387.3744849999998</v>
      </c>
      <c r="H516" s="403">
        <v>25280.639999999999</v>
      </c>
      <c r="I516" s="443">
        <v>2394</v>
      </c>
      <c r="J516" s="242">
        <f>(D516+20)*(E516+200)</f>
        <v>10560000</v>
      </c>
      <c r="K516" s="446">
        <f t="shared" si="144"/>
        <v>10.56</v>
      </c>
      <c r="L516" s="402">
        <f t="shared" si="145"/>
        <v>25280.639999999999</v>
      </c>
    </row>
    <row r="517" spans="2:12" ht="15.75" customHeight="1" x14ac:dyDescent="0.25">
      <c r="B517" s="4" t="s">
        <v>297</v>
      </c>
      <c r="C517" s="5" t="s">
        <v>239</v>
      </c>
      <c r="D517" s="6">
        <v>8780</v>
      </c>
      <c r="E517" s="6">
        <v>1195</v>
      </c>
      <c r="F517" s="7">
        <v>220</v>
      </c>
      <c r="G517" s="8">
        <v>3387.3744849999998</v>
      </c>
      <c r="H517" s="403">
        <v>24076.800000000003</v>
      </c>
      <c r="I517" s="443">
        <v>2280</v>
      </c>
      <c r="J517" s="242">
        <f>(D517+20)*(E517+5)</f>
        <v>10560000</v>
      </c>
      <c r="K517" s="446">
        <f t="shared" si="144"/>
        <v>10.56</v>
      </c>
      <c r="L517" s="402">
        <f t="shared" si="145"/>
        <v>24076.800000000003</v>
      </c>
    </row>
    <row r="518" spans="2:12" ht="15.75" customHeight="1" thickBot="1" x14ac:dyDescent="0.3">
      <c r="B518" s="4" t="s">
        <v>298</v>
      </c>
      <c r="C518" s="5" t="s">
        <v>239</v>
      </c>
      <c r="D518" s="6">
        <v>8780</v>
      </c>
      <c r="E518" s="6">
        <v>1495</v>
      </c>
      <c r="F518" s="7">
        <v>220</v>
      </c>
      <c r="G518" s="8">
        <v>4288.2968699999992</v>
      </c>
      <c r="H518" s="403">
        <v>30096</v>
      </c>
      <c r="I518" s="443">
        <v>2280</v>
      </c>
      <c r="J518" s="242">
        <f>(D518+20)*(E518+5)</f>
        <v>13200000</v>
      </c>
      <c r="K518" s="446">
        <f t="shared" si="144"/>
        <v>13.2</v>
      </c>
      <c r="L518" s="402">
        <f t="shared" si="145"/>
        <v>30096</v>
      </c>
    </row>
    <row r="519" spans="2:12" ht="5.25" customHeight="1" thickBot="1" x14ac:dyDescent="0.3">
      <c r="B519" s="13"/>
      <c r="C519" s="14"/>
      <c r="D519" s="14"/>
      <c r="E519" s="14"/>
      <c r="F519" s="14"/>
      <c r="G519" s="14"/>
      <c r="H519" s="404"/>
      <c r="J519" s="242"/>
      <c r="K519" s="446"/>
      <c r="L519" s="402"/>
    </row>
    <row r="520" spans="2:12" ht="15.75" customHeight="1" x14ac:dyDescent="0.25">
      <c r="B520" s="4" t="s">
        <v>2593</v>
      </c>
      <c r="C520" s="5" t="s">
        <v>239</v>
      </c>
      <c r="D520" s="6">
        <v>8880</v>
      </c>
      <c r="E520" s="6">
        <v>1000</v>
      </c>
      <c r="F520" s="7">
        <v>220</v>
      </c>
      <c r="G520" s="8">
        <v>3425.9550600000007</v>
      </c>
      <c r="H520" s="403">
        <v>25567.919999999998</v>
      </c>
      <c r="I520" s="443">
        <v>2394</v>
      </c>
      <c r="J520" s="242">
        <f>(D520+20)*(E520+200)</f>
        <v>10680000</v>
      </c>
      <c r="K520" s="446">
        <f t="shared" si="144"/>
        <v>10.68</v>
      </c>
      <c r="L520" s="402">
        <f t="shared" si="145"/>
        <v>25567.919999999998</v>
      </c>
    </row>
    <row r="521" spans="2:12" ht="15.75" customHeight="1" x14ac:dyDescent="0.25">
      <c r="B521" s="4" t="s">
        <v>299</v>
      </c>
      <c r="C521" s="5" t="s">
        <v>239</v>
      </c>
      <c r="D521" s="6">
        <v>8880</v>
      </c>
      <c r="E521" s="6">
        <v>1195</v>
      </c>
      <c r="F521" s="7">
        <v>220</v>
      </c>
      <c r="G521" s="8">
        <v>3425.9550600000007</v>
      </c>
      <c r="H521" s="403">
        <v>24350.399999999998</v>
      </c>
      <c r="I521" s="443">
        <v>2280</v>
      </c>
      <c r="J521" s="242">
        <f>(D521+20)*(E521+5)</f>
        <v>10680000</v>
      </c>
      <c r="K521" s="446">
        <f t="shared" si="144"/>
        <v>10.68</v>
      </c>
      <c r="L521" s="402">
        <f t="shared" si="145"/>
        <v>24350.399999999998</v>
      </c>
    </row>
    <row r="522" spans="2:12" ht="15.75" customHeight="1" thickBot="1" x14ac:dyDescent="0.3">
      <c r="B522" s="4" t="s">
        <v>300</v>
      </c>
      <c r="C522" s="5" t="s">
        <v>239</v>
      </c>
      <c r="D522" s="6">
        <v>8880</v>
      </c>
      <c r="E522" s="6">
        <v>1495</v>
      </c>
      <c r="F522" s="7">
        <v>220</v>
      </c>
      <c r="G522" s="8">
        <v>4337.1385200000013</v>
      </c>
      <c r="H522" s="403">
        <v>30438</v>
      </c>
      <c r="I522" s="443">
        <v>2280</v>
      </c>
      <c r="J522" s="242">
        <f>(D522+20)*(E522+5)</f>
        <v>13350000</v>
      </c>
      <c r="K522" s="446">
        <f t="shared" si="144"/>
        <v>13.35</v>
      </c>
      <c r="L522" s="402">
        <f t="shared" si="145"/>
        <v>30438</v>
      </c>
    </row>
    <row r="523" spans="2:12" ht="5.25" customHeight="1" thickBot="1" x14ac:dyDescent="0.3">
      <c r="B523" s="13"/>
      <c r="C523" s="14"/>
      <c r="D523" s="14"/>
      <c r="E523" s="14"/>
      <c r="F523" s="14"/>
      <c r="G523" s="14"/>
      <c r="H523" s="404"/>
      <c r="J523" s="242"/>
      <c r="K523" s="446"/>
      <c r="L523" s="402"/>
    </row>
    <row r="524" spans="2:12" ht="15.75" customHeight="1" x14ac:dyDescent="0.25">
      <c r="B524" s="4" t="s">
        <v>2594</v>
      </c>
      <c r="C524" s="5" t="s">
        <v>239</v>
      </c>
      <c r="D524" s="6">
        <v>8980</v>
      </c>
      <c r="E524" s="6">
        <v>1000</v>
      </c>
      <c r="F524" s="7">
        <v>220</v>
      </c>
      <c r="G524" s="8">
        <v>3464.5356350000002</v>
      </c>
      <c r="H524" s="403">
        <v>25855.200000000001</v>
      </c>
      <c r="I524" s="443">
        <v>2394</v>
      </c>
      <c r="J524" s="242">
        <f>(D524+20)*(E524+200)</f>
        <v>10800000</v>
      </c>
      <c r="K524" s="446">
        <f t="shared" si="144"/>
        <v>10.8</v>
      </c>
      <c r="L524" s="402">
        <f t="shared" si="145"/>
        <v>25855.200000000001</v>
      </c>
    </row>
    <row r="525" spans="2:12" ht="15.75" customHeight="1" x14ac:dyDescent="0.25">
      <c r="B525" s="4" t="s">
        <v>301</v>
      </c>
      <c r="C525" s="5" t="s">
        <v>239</v>
      </c>
      <c r="D525" s="6">
        <v>8980</v>
      </c>
      <c r="E525" s="6">
        <v>1195</v>
      </c>
      <c r="F525" s="7">
        <v>220</v>
      </c>
      <c r="G525" s="8">
        <v>3464.5356350000002</v>
      </c>
      <c r="H525" s="403">
        <v>24624</v>
      </c>
      <c r="I525" s="443">
        <v>2280</v>
      </c>
      <c r="J525" s="242">
        <f>(D525+20)*(E525+5)</f>
        <v>10800000</v>
      </c>
      <c r="K525" s="446">
        <f t="shared" si="144"/>
        <v>10.8</v>
      </c>
      <c r="L525" s="402">
        <f t="shared" si="145"/>
        <v>24624</v>
      </c>
    </row>
    <row r="526" spans="2:12" ht="15.75" customHeight="1" thickBot="1" x14ac:dyDescent="0.3">
      <c r="B526" s="202" t="s">
        <v>302</v>
      </c>
      <c r="C526" s="203" t="s">
        <v>239</v>
      </c>
      <c r="D526" s="186">
        <v>8980</v>
      </c>
      <c r="E526" s="186">
        <v>1495</v>
      </c>
      <c r="F526" s="204">
        <v>220</v>
      </c>
      <c r="G526" s="205">
        <v>4385.9801700000007</v>
      </c>
      <c r="H526" s="447">
        <v>30780</v>
      </c>
      <c r="I526" s="443">
        <v>2280</v>
      </c>
      <c r="J526" s="242">
        <f>(D526+20)*(E526+5)</f>
        <v>13500000</v>
      </c>
      <c r="K526" s="446">
        <f t="shared" si="144"/>
        <v>13.5</v>
      </c>
      <c r="L526" s="402">
        <f t="shared" si="145"/>
        <v>30780</v>
      </c>
    </row>
    <row r="527" spans="2:12" ht="5.25" customHeight="1" thickBot="1" x14ac:dyDescent="0.3">
      <c r="B527" s="13"/>
      <c r="C527" s="14"/>
      <c r="D527" s="201"/>
      <c r="E527" s="201"/>
      <c r="F527" s="14"/>
      <c r="G527" s="14"/>
      <c r="H527" s="404"/>
      <c r="J527" s="242"/>
      <c r="K527" s="446"/>
      <c r="L527" s="402"/>
    </row>
    <row r="528" spans="2:12" ht="15.75" customHeight="1" x14ac:dyDescent="0.25">
      <c r="B528" s="4" t="s">
        <v>2595</v>
      </c>
      <c r="C528" s="5" t="s">
        <v>263</v>
      </c>
      <c r="D528" s="6">
        <v>9080</v>
      </c>
      <c r="E528" s="6">
        <v>1000</v>
      </c>
      <c r="F528" s="7">
        <v>220</v>
      </c>
      <c r="G528" s="8">
        <v>3503.1162099999997</v>
      </c>
      <c r="H528" s="403">
        <v>26142.48</v>
      </c>
      <c r="I528" s="443">
        <v>2394</v>
      </c>
      <c r="J528" s="242">
        <f>(D528+20)*(E528+200)</f>
        <v>10920000</v>
      </c>
      <c r="K528" s="446">
        <f t="shared" si="144"/>
        <v>10.92</v>
      </c>
      <c r="L528" s="402">
        <f t="shared" si="145"/>
        <v>26142.48</v>
      </c>
    </row>
    <row r="529" spans="2:12" ht="15.75" customHeight="1" x14ac:dyDescent="0.25">
      <c r="B529" s="4" t="s">
        <v>303</v>
      </c>
      <c r="C529" s="5" t="s">
        <v>263</v>
      </c>
      <c r="D529" s="6">
        <v>9080</v>
      </c>
      <c r="E529" s="6">
        <v>1195</v>
      </c>
      <c r="F529" s="7">
        <v>220</v>
      </c>
      <c r="G529" s="8">
        <v>3503.1162099999997</v>
      </c>
      <c r="H529" s="403">
        <v>24897.599999999999</v>
      </c>
      <c r="I529" s="443">
        <v>2280</v>
      </c>
      <c r="J529" s="242">
        <f>(D529+20)*(E529+5)</f>
        <v>10920000</v>
      </c>
      <c r="K529" s="446">
        <f t="shared" ref="K529:K592" si="156">J529/1000000</f>
        <v>10.92</v>
      </c>
      <c r="L529" s="402">
        <f t="shared" ref="L529:L592" si="157">I529*K529</f>
        <v>24897.599999999999</v>
      </c>
    </row>
    <row r="530" spans="2:12" ht="15.75" customHeight="1" thickBot="1" x14ac:dyDescent="0.3">
      <c r="B530" s="4" t="s">
        <v>304</v>
      </c>
      <c r="C530" s="5" t="s">
        <v>263</v>
      </c>
      <c r="D530" s="6">
        <v>9080</v>
      </c>
      <c r="E530" s="6">
        <v>1495</v>
      </c>
      <c r="F530" s="7">
        <v>220</v>
      </c>
      <c r="G530" s="8">
        <v>4434.8218200000001</v>
      </c>
      <c r="H530" s="403">
        <v>31122</v>
      </c>
      <c r="I530" s="443">
        <v>2280</v>
      </c>
      <c r="J530" s="242">
        <f>(D530+20)*(E530+5)</f>
        <v>13650000</v>
      </c>
      <c r="K530" s="446">
        <f t="shared" si="156"/>
        <v>13.65</v>
      </c>
      <c r="L530" s="402">
        <f t="shared" si="157"/>
        <v>31122</v>
      </c>
    </row>
    <row r="531" spans="2:12" ht="5.25" customHeight="1" thickBot="1" x14ac:dyDescent="0.3">
      <c r="B531" s="13"/>
      <c r="C531" s="14"/>
      <c r="D531" s="14"/>
      <c r="E531" s="14"/>
      <c r="F531" s="14"/>
      <c r="G531" s="14"/>
      <c r="H531" s="404"/>
      <c r="J531" s="242"/>
      <c r="K531" s="446"/>
      <c r="L531" s="402"/>
    </row>
    <row r="532" spans="2:12" ht="15.75" customHeight="1" x14ac:dyDescent="0.25">
      <c r="B532" s="4" t="s">
        <v>2596</v>
      </c>
      <c r="C532" s="5" t="s">
        <v>263</v>
      </c>
      <c r="D532" s="6">
        <v>9180</v>
      </c>
      <c r="E532" s="6">
        <v>1000</v>
      </c>
      <c r="F532" s="7">
        <v>220</v>
      </c>
      <c r="G532" s="8">
        <v>3541.6967850000001</v>
      </c>
      <c r="H532" s="403">
        <v>26429.759999999998</v>
      </c>
      <c r="I532" s="443">
        <v>2394</v>
      </c>
      <c r="J532" s="242">
        <f>(D532+20)*(E532+200)</f>
        <v>11040000</v>
      </c>
      <c r="K532" s="446">
        <f t="shared" si="156"/>
        <v>11.04</v>
      </c>
      <c r="L532" s="402">
        <f t="shared" si="157"/>
        <v>26429.759999999998</v>
      </c>
    </row>
    <row r="533" spans="2:12" ht="15.75" customHeight="1" x14ac:dyDescent="0.25">
      <c r="B533" s="4" t="s">
        <v>305</v>
      </c>
      <c r="C533" s="5" t="s">
        <v>263</v>
      </c>
      <c r="D533" s="6">
        <v>9180</v>
      </c>
      <c r="E533" s="6">
        <v>1195</v>
      </c>
      <c r="F533" s="7">
        <v>220</v>
      </c>
      <c r="G533" s="8">
        <v>3541.6967850000001</v>
      </c>
      <c r="H533" s="403">
        <v>25171.199999999997</v>
      </c>
      <c r="I533" s="443">
        <v>2280</v>
      </c>
      <c r="J533" s="242">
        <f>(D533+20)*(E533+5)</f>
        <v>11040000</v>
      </c>
      <c r="K533" s="446">
        <f t="shared" si="156"/>
        <v>11.04</v>
      </c>
      <c r="L533" s="402">
        <f t="shared" si="157"/>
        <v>25171.199999999997</v>
      </c>
    </row>
    <row r="534" spans="2:12" ht="15.75" customHeight="1" thickBot="1" x14ac:dyDescent="0.3">
      <c r="B534" s="4" t="s">
        <v>306</v>
      </c>
      <c r="C534" s="5" t="s">
        <v>263</v>
      </c>
      <c r="D534" s="6">
        <v>9180</v>
      </c>
      <c r="E534" s="6">
        <v>1495</v>
      </c>
      <c r="F534" s="7">
        <v>220</v>
      </c>
      <c r="G534" s="8">
        <v>4483.6634700000004</v>
      </c>
      <c r="H534" s="403">
        <v>31464</v>
      </c>
      <c r="I534" s="443">
        <v>2280</v>
      </c>
      <c r="J534" s="242">
        <f>(D534+20)*(E534+5)</f>
        <v>13800000</v>
      </c>
      <c r="K534" s="446">
        <f t="shared" si="156"/>
        <v>13.8</v>
      </c>
      <c r="L534" s="402">
        <f t="shared" si="157"/>
        <v>31464</v>
      </c>
    </row>
    <row r="535" spans="2:12" ht="5.25" customHeight="1" thickBot="1" x14ac:dyDescent="0.3">
      <c r="B535" s="13"/>
      <c r="C535" s="14"/>
      <c r="D535" s="14"/>
      <c r="E535" s="14"/>
      <c r="F535" s="14"/>
      <c r="G535" s="14"/>
      <c r="H535" s="404"/>
      <c r="J535" s="242"/>
      <c r="K535" s="446"/>
      <c r="L535" s="402"/>
    </row>
    <row r="536" spans="2:12" ht="15.75" customHeight="1" x14ac:dyDescent="0.25">
      <c r="B536" s="4" t="s">
        <v>2597</v>
      </c>
      <c r="C536" s="5" t="s">
        <v>263</v>
      </c>
      <c r="D536" s="6">
        <v>9280</v>
      </c>
      <c r="E536" s="6">
        <v>1000</v>
      </c>
      <c r="F536" s="7">
        <v>220</v>
      </c>
      <c r="G536" s="8">
        <v>3580.2773599999991</v>
      </c>
      <c r="H536" s="403">
        <v>26717.040000000001</v>
      </c>
      <c r="I536" s="443">
        <v>2394</v>
      </c>
      <c r="J536" s="242">
        <f>(D536+20)*(E536+200)</f>
        <v>11160000</v>
      </c>
      <c r="K536" s="446">
        <f t="shared" si="156"/>
        <v>11.16</v>
      </c>
      <c r="L536" s="402">
        <f t="shared" si="157"/>
        <v>26717.040000000001</v>
      </c>
    </row>
    <row r="537" spans="2:12" ht="15.75" customHeight="1" x14ac:dyDescent="0.25">
      <c r="B537" s="4" t="s">
        <v>307</v>
      </c>
      <c r="C537" s="5" t="s">
        <v>263</v>
      </c>
      <c r="D537" s="6">
        <v>9280</v>
      </c>
      <c r="E537" s="6">
        <v>1195</v>
      </c>
      <c r="F537" s="7">
        <v>220</v>
      </c>
      <c r="G537" s="8">
        <v>3580.2773599999991</v>
      </c>
      <c r="H537" s="403">
        <v>25444.799999999999</v>
      </c>
      <c r="I537" s="443">
        <v>2280</v>
      </c>
      <c r="J537" s="242">
        <f>(D537+20)*(E537+5)</f>
        <v>11160000</v>
      </c>
      <c r="K537" s="446">
        <f t="shared" si="156"/>
        <v>11.16</v>
      </c>
      <c r="L537" s="402">
        <f t="shared" si="157"/>
        <v>25444.799999999999</v>
      </c>
    </row>
    <row r="538" spans="2:12" ht="15.75" customHeight="1" thickBot="1" x14ac:dyDescent="0.3">
      <c r="B538" s="4" t="s">
        <v>308</v>
      </c>
      <c r="C538" s="5" t="s">
        <v>263</v>
      </c>
      <c r="D538" s="6">
        <v>9280</v>
      </c>
      <c r="E538" s="6">
        <v>1495</v>
      </c>
      <c r="F538" s="7">
        <v>220</v>
      </c>
      <c r="G538" s="8">
        <v>4532.5051199999998</v>
      </c>
      <c r="H538" s="403">
        <v>31806</v>
      </c>
      <c r="I538" s="443">
        <v>2280</v>
      </c>
      <c r="J538" s="242">
        <f>(D538+20)*(E538+5)</f>
        <v>13950000</v>
      </c>
      <c r="K538" s="446">
        <f t="shared" si="156"/>
        <v>13.95</v>
      </c>
      <c r="L538" s="402">
        <f t="shared" si="157"/>
        <v>31806</v>
      </c>
    </row>
    <row r="539" spans="2:12" ht="5.25" customHeight="1" thickBot="1" x14ac:dyDescent="0.3">
      <c r="B539" s="13"/>
      <c r="C539" s="14"/>
      <c r="D539" s="14"/>
      <c r="E539" s="14"/>
      <c r="F539" s="14"/>
      <c r="G539" s="14"/>
      <c r="H539" s="404"/>
      <c r="J539" s="242"/>
      <c r="K539" s="446"/>
      <c r="L539" s="402"/>
    </row>
    <row r="540" spans="2:12" ht="15.75" customHeight="1" x14ac:dyDescent="0.25">
      <c r="B540" s="4" t="s">
        <v>2598</v>
      </c>
      <c r="C540" s="5" t="s">
        <v>263</v>
      </c>
      <c r="D540" s="6">
        <v>9380</v>
      </c>
      <c r="E540" s="6">
        <v>1000</v>
      </c>
      <c r="F540" s="7">
        <v>220</v>
      </c>
      <c r="G540" s="8">
        <v>3618.8579350000005</v>
      </c>
      <c r="H540" s="403">
        <v>27004.32</v>
      </c>
      <c r="I540" s="443">
        <v>2394</v>
      </c>
      <c r="J540" s="242">
        <f>(D540+20)*(E540+200)</f>
        <v>11280000</v>
      </c>
      <c r="K540" s="446">
        <f t="shared" si="156"/>
        <v>11.28</v>
      </c>
      <c r="L540" s="402">
        <f t="shared" si="157"/>
        <v>27004.32</v>
      </c>
    </row>
    <row r="541" spans="2:12" ht="15.75" customHeight="1" x14ac:dyDescent="0.25">
      <c r="B541" s="4" t="s">
        <v>309</v>
      </c>
      <c r="C541" s="5" t="s">
        <v>263</v>
      </c>
      <c r="D541" s="6">
        <v>9380</v>
      </c>
      <c r="E541" s="6">
        <v>1195</v>
      </c>
      <c r="F541" s="7">
        <v>220</v>
      </c>
      <c r="G541" s="8">
        <v>3618.8579350000005</v>
      </c>
      <c r="H541" s="403">
        <v>25718.399999999998</v>
      </c>
      <c r="I541" s="443">
        <v>2280</v>
      </c>
      <c r="J541" s="242">
        <f>(D541+20)*(E541+5)</f>
        <v>11280000</v>
      </c>
      <c r="K541" s="446">
        <f t="shared" si="156"/>
        <v>11.28</v>
      </c>
      <c r="L541" s="402">
        <f t="shared" si="157"/>
        <v>25718.399999999998</v>
      </c>
    </row>
    <row r="542" spans="2:12" ht="15.75" customHeight="1" thickBot="1" x14ac:dyDescent="0.3">
      <c r="B542" s="4" t="s">
        <v>310</v>
      </c>
      <c r="C542" s="5" t="s">
        <v>263</v>
      </c>
      <c r="D542" s="6">
        <v>9380</v>
      </c>
      <c r="E542" s="6">
        <v>1495</v>
      </c>
      <c r="F542" s="7">
        <v>220</v>
      </c>
      <c r="G542" s="8">
        <v>4581.346770000001</v>
      </c>
      <c r="H542" s="403">
        <v>32148</v>
      </c>
      <c r="I542" s="443">
        <v>2280</v>
      </c>
      <c r="J542" s="242">
        <f>(D542+20)*(E542+5)</f>
        <v>14100000</v>
      </c>
      <c r="K542" s="446">
        <f t="shared" si="156"/>
        <v>14.1</v>
      </c>
      <c r="L542" s="402">
        <f t="shared" si="157"/>
        <v>32148</v>
      </c>
    </row>
    <row r="543" spans="2:12" ht="5.25" customHeight="1" thickBot="1" x14ac:dyDescent="0.3">
      <c r="B543" s="13"/>
      <c r="C543" s="14"/>
      <c r="D543" s="14"/>
      <c r="E543" s="14"/>
      <c r="F543" s="14"/>
      <c r="G543" s="14"/>
      <c r="H543" s="404"/>
      <c r="J543" s="242"/>
      <c r="K543" s="446"/>
      <c r="L543" s="402"/>
    </row>
    <row r="544" spans="2:12" ht="15.75" customHeight="1" x14ac:dyDescent="0.25">
      <c r="B544" s="4" t="s">
        <v>2599</v>
      </c>
      <c r="C544" s="5" t="s">
        <v>263</v>
      </c>
      <c r="D544" s="6">
        <v>9480</v>
      </c>
      <c r="E544" s="6">
        <v>1000</v>
      </c>
      <c r="F544" s="7">
        <v>220</v>
      </c>
      <c r="G544" s="8">
        <v>3657.4385100000009</v>
      </c>
      <c r="H544" s="403">
        <v>27291.600000000002</v>
      </c>
      <c r="I544" s="443">
        <v>2394</v>
      </c>
      <c r="J544" s="242">
        <f>(D544+20)*(E544+200)</f>
        <v>11400000</v>
      </c>
      <c r="K544" s="446">
        <f t="shared" si="156"/>
        <v>11.4</v>
      </c>
      <c r="L544" s="402">
        <f t="shared" si="157"/>
        <v>27291.600000000002</v>
      </c>
    </row>
    <row r="545" spans="2:12" ht="15.75" customHeight="1" x14ac:dyDescent="0.25">
      <c r="B545" s="4" t="s">
        <v>311</v>
      </c>
      <c r="C545" s="5" t="s">
        <v>263</v>
      </c>
      <c r="D545" s="6">
        <v>9480</v>
      </c>
      <c r="E545" s="6">
        <v>1195</v>
      </c>
      <c r="F545" s="7">
        <v>220</v>
      </c>
      <c r="G545" s="8">
        <v>3657.4385100000009</v>
      </c>
      <c r="H545" s="403">
        <v>25992</v>
      </c>
      <c r="I545" s="443">
        <v>2280</v>
      </c>
      <c r="J545" s="242">
        <f>(D545+20)*(E545+5)</f>
        <v>11400000</v>
      </c>
      <c r="K545" s="446">
        <f t="shared" si="156"/>
        <v>11.4</v>
      </c>
      <c r="L545" s="402">
        <f t="shared" si="157"/>
        <v>25992</v>
      </c>
    </row>
    <row r="546" spans="2:12" ht="15.75" customHeight="1" thickBot="1" x14ac:dyDescent="0.3">
      <c r="B546" s="4" t="s">
        <v>312</v>
      </c>
      <c r="C546" s="5" t="s">
        <v>263</v>
      </c>
      <c r="D546" s="6">
        <v>9480</v>
      </c>
      <c r="E546" s="6">
        <v>1495</v>
      </c>
      <c r="F546" s="7">
        <v>220</v>
      </c>
      <c r="G546" s="8">
        <v>4630.1884200000004</v>
      </c>
      <c r="H546" s="403">
        <v>32490</v>
      </c>
      <c r="I546" s="443">
        <v>2280</v>
      </c>
      <c r="J546" s="242">
        <f>(D546+20)*(E546+5)</f>
        <v>14250000</v>
      </c>
      <c r="K546" s="446">
        <f t="shared" si="156"/>
        <v>14.25</v>
      </c>
      <c r="L546" s="402">
        <f t="shared" si="157"/>
        <v>32490</v>
      </c>
    </row>
    <row r="547" spans="2:12" ht="5.25" customHeight="1" thickBot="1" x14ac:dyDescent="0.3">
      <c r="B547" s="13"/>
      <c r="C547" s="14"/>
      <c r="D547" s="14"/>
      <c r="E547" s="14"/>
      <c r="F547" s="14"/>
      <c r="G547" s="14"/>
      <c r="H547" s="404"/>
      <c r="J547" s="242"/>
      <c r="K547" s="446"/>
      <c r="L547" s="402"/>
    </row>
    <row r="548" spans="2:12" ht="15.75" customHeight="1" x14ac:dyDescent="0.25">
      <c r="B548" s="4" t="s">
        <v>2600</v>
      </c>
      <c r="C548" s="5" t="s">
        <v>239</v>
      </c>
      <c r="D548" s="6">
        <v>9580</v>
      </c>
      <c r="E548" s="6">
        <v>1000</v>
      </c>
      <c r="F548" s="7">
        <v>220</v>
      </c>
      <c r="G548" s="8">
        <v>3696.0190849999994</v>
      </c>
      <c r="H548" s="403">
        <v>27578.879999999997</v>
      </c>
      <c r="I548" s="443">
        <v>2394</v>
      </c>
      <c r="J548" s="242">
        <f>(D548+20)*(E548+200)</f>
        <v>11520000</v>
      </c>
      <c r="K548" s="446">
        <f t="shared" si="156"/>
        <v>11.52</v>
      </c>
      <c r="L548" s="402">
        <f t="shared" si="157"/>
        <v>27578.879999999997</v>
      </c>
    </row>
    <row r="549" spans="2:12" ht="15.75" customHeight="1" x14ac:dyDescent="0.25">
      <c r="B549" s="4" t="s">
        <v>313</v>
      </c>
      <c r="C549" s="5" t="s">
        <v>239</v>
      </c>
      <c r="D549" s="6">
        <v>9580</v>
      </c>
      <c r="E549" s="6">
        <v>1195</v>
      </c>
      <c r="F549" s="7">
        <v>220</v>
      </c>
      <c r="G549" s="8">
        <v>3696.0190849999994</v>
      </c>
      <c r="H549" s="403">
        <v>26265.599999999999</v>
      </c>
      <c r="I549" s="443">
        <v>2280</v>
      </c>
      <c r="J549" s="242">
        <f>(D549+20)*(E549+5)</f>
        <v>11520000</v>
      </c>
      <c r="K549" s="446">
        <f t="shared" si="156"/>
        <v>11.52</v>
      </c>
      <c r="L549" s="402">
        <f t="shared" si="157"/>
        <v>26265.599999999999</v>
      </c>
    </row>
    <row r="550" spans="2:12" ht="15.75" customHeight="1" thickBot="1" x14ac:dyDescent="0.3">
      <c r="B550" s="4" t="s">
        <v>314</v>
      </c>
      <c r="C550" s="9" t="s">
        <v>315</v>
      </c>
      <c r="D550" s="7">
        <v>9580</v>
      </c>
      <c r="E550" s="7">
        <v>1495</v>
      </c>
      <c r="F550" s="11">
        <v>220</v>
      </c>
      <c r="G550" s="12">
        <v>4679.0300699999998</v>
      </c>
      <c r="H550" s="403">
        <v>32832</v>
      </c>
      <c r="I550" s="443">
        <v>2280</v>
      </c>
      <c r="J550" s="242">
        <f>(D550+20)*(E550+5)</f>
        <v>14400000</v>
      </c>
      <c r="K550" s="446">
        <f t="shared" si="156"/>
        <v>14.4</v>
      </c>
      <c r="L550" s="402">
        <f t="shared" si="157"/>
        <v>32832</v>
      </c>
    </row>
    <row r="551" spans="2:12" ht="5.25" customHeight="1" thickBot="1" x14ac:dyDescent="0.3">
      <c r="B551" s="13"/>
      <c r="C551" s="14"/>
      <c r="D551" s="201"/>
      <c r="E551" s="201"/>
      <c r="F551" s="14"/>
      <c r="G551" s="14"/>
      <c r="H551" s="404"/>
      <c r="J551" s="242"/>
      <c r="K551" s="446"/>
      <c r="L551" s="402"/>
    </row>
    <row r="552" spans="2:12" ht="15.75" customHeight="1" x14ac:dyDescent="0.25">
      <c r="B552" s="4" t="s">
        <v>2601</v>
      </c>
      <c r="C552" s="5" t="s">
        <v>239</v>
      </c>
      <c r="D552" s="6">
        <v>9680</v>
      </c>
      <c r="E552" s="6">
        <v>1000</v>
      </c>
      <c r="F552" s="7">
        <v>220</v>
      </c>
      <c r="G552" s="8">
        <v>3734.5996600000003</v>
      </c>
      <c r="H552" s="403">
        <v>33371.880000000005</v>
      </c>
      <c r="I552" s="443">
        <v>2867</v>
      </c>
      <c r="J552" s="242">
        <f>(D552+20)*(E552+200)</f>
        <v>11640000</v>
      </c>
      <c r="K552" s="446">
        <f t="shared" si="156"/>
        <v>11.64</v>
      </c>
      <c r="L552" s="402">
        <f t="shared" si="157"/>
        <v>33371.880000000005</v>
      </c>
    </row>
    <row r="553" spans="2:12" ht="15.75" customHeight="1" x14ac:dyDescent="0.25">
      <c r="B553" s="4" t="s">
        <v>316</v>
      </c>
      <c r="C553" s="5" t="s">
        <v>239</v>
      </c>
      <c r="D553" s="6">
        <v>9680</v>
      </c>
      <c r="E553" s="6">
        <v>1195</v>
      </c>
      <c r="F553" s="7">
        <v>220</v>
      </c>
      <c r="G553" s="8">
        <v>3734.5996600000003</v>
      </c>
      <c r="H553" s="403">
        <v>31777.200000000001</v>
      </c>
      <c r="I553" s="443">
        <v>2730</v>
      </c>
      <c r="J553" s="242">
        <f>(D553+20)*(E553+5)</f>
        <v>11640000</v>
      </c>
      <c r="K553" s="446">
        <f t="shared" si="156"/>
        <v>11.64</v>
      </c>
      <c r="L553" s="402">
        <f t="shared" si="157"/>
        <v>31777.200000000001</v>
      </c>
    </row>
    <row r="554" spans="2:12" ht="15.75" customHeight="1" thickBot="1" x14ac:dyDescent="0.3">
      <c r="B554" s="4" t="s">
        <v>317</v>
      </c>
      <c r="C554" s="5" t="s">
        <v>315</v>
      </c>
      <c r="D554" s="6">
        <v>9680</v>
      </c>
      <c r="E554" s="6">
        <v>1495</v>
      </c>
      <c r="F554" s="7">
        <v>220</v>
      </c>
      <c r="G554" s="8">
        <v>4727.8717200000001</v>
      </c>
      <c r="H554" s="403">
        <v>39721.5</v>
      </c>
      <c r="I554" s="443">
        <v>2730</v>
      </c>
      <c r="J554" s="242">
        <f>(D554+20)*(E554+5)</f>
        <v>14550000</v>
      </c>
      <c r="K554" s="446">
        <f t="shared" si="156"/>
        <v>14.55</v>
      </c>
      <c r="L554" s="402">
        <f t="shared" si="157"/>
        <v>39721.5</v>
      </c>
    </row>
    <row r="555" spans="2:12" ht="5.25" customHeight="1" thickBot="1" x14ac:dyDescent="0.3">
      <c r="B555" s="13"/>
      <c r="C555" s="14"/>
      <c r="D555" s="14"/>
      <c r="E555" s="14"/>
      <c r="F555" s="14"/>
      <c r="G555" s="14"/>
      <c r="H555" s="404"/>
      <c r="J555" s="242"/>
      <c r="K555" s="446"/>
      <c r="L555" s="402"/>
    </row>
    <row r="556" spans="2:12" ht="15.75" customHeight="1" x14ac:dyDescent="0.25">
      <c r="B556" s="4" t="s">
        <v>2602</v>
      </c>
      <c r="C556" s="5" t="s">
        <v>239</v>
      </c>
      <c r="D556" s="6">
        <v>9780</v>
      </c>
      <c r="E556" s="6">
        <v>1000</v>
      </c>
      <c r="F556" s="7">
        <v>220</v>
      </c>
      <c r="G556" s="8">
        <v>3773.1802349999994</v>
      </c>
      <c r="H556" s="403">
        <v>33715.919999999998</v>
      </c>
      <c r="I556" s="443">
        <v>2867</v>
      </c>
      <c r="J556" s="242">
        <f>(D556+20)*(E556+200)</f>
        <v>11760000</v>
      </c>
      <c r="K556" s="446">
        <f t="shared" si="156"/>
        <v>11.76</v>
      </c>
      <c r="L556" s="402">
        <f t="shared" si="157"/>
        <v>33715.919999999998</v>
      </c>
    </row>
    <row r="557" spans="2:12" ht="15.75" customHeight="1" x14ac:dyDescent="0.25">
      <c r="B557" s="4" t="s">
        <v>318</v>
      </c>
      <c r="C557" s="5" t="s">
        <v>239</v>
      </c>
      <c r="D557" s="6">
        <v>9780</v>
      </c>
      <c r="E557" s="6">
        <v>1195</v>
      </c>
      <c r="F557" s="7">
        <v>220</v>
      </c>
      <c r="G557" s="8">
        <v>3773.1802349999994</v>
      </c>
      <c r="H557" s="403">
        <v>32104.799999999999</v>
      </c>
      <c r="I557" s="443">
        <v>2730</v>
      </c>
      <c r="J557" s="242">
        <f>(D557+20)*(E557+5)</f>
        <v>11760000</v>
      </c>
      <c r="K557" s="446">
        <f t="shared" si="156"/>
        <v>11.76</v>
      </c>
      <c r="L557" s="402">
        <f t="shared" si="157"/>
        <v>32104.799999999999</v>
      </c>
    </row>
    <row r="558" spans="2:12" ht="15.75" customHeight="1" thickBot="1" x14ac:dyDescent="0.3">
      <c r="B558" s="4" t="s">
        <v>319</v>
      </c>
      <c r="C558" s="5" t="s">
        <v>315</v>
      </c>
      <c r="D558" s="6">
        <v>9780</v>
      </c>
      <c r="E558" s="6">
        <v>1495</v>
      </c>
      <c r="F558" s="7">
        <v>220</v>
      </c>
      <c r="G558" s="8">
        <v>4776.7133700000004</v>
      </c>
      <c r="H558" s="403">
        <v>40131</v>
      </c>
      <c r="I558" s="443">
        <v>2730</v>
      </c>
      <c r="J558" s="242">
        <f>(D558+20)*(E558+5)</f>
        <v>14700000</v>
      </c>
      <c r="K558" s="446">
        <f t="shared" si="156"/>
        <v>14.7</v>
      </c>
      <c r="L558" s="402">
        <f t="shared" si="157"/>
        <v>40131</v>
      </c>
    </row>
    <row r="559" spans="2:12" ht="5.25" customHeight="1" thickBot="1" x14ac:dyDescent="0.3">
      <c r="B559" s="13"/>
      <c r="C559" s="14"/>
      <c r="D559" s="14"/>
      <c r="E559" s="14"/>
      <c r="F559" s="14"/>
      <c r="G559" s="14"/>
      <c r="H559" s="404"/>
      <c r="J559" s="242"/>
      <c r="K559" s="446"/>
      <c r="L559" s="402"/>
    </row>
    <row r="560" spans="2:12" ht="15.75" customHeight="1" x14ac:dyDescent="0.25">
      <c r="B560" s="4" t="s">
        <v>2603</v>
      </c>
      <c r="C560" s="5" t="s">
        <v>239</v>
      </c>
      <c r="D560" s="6">
        <v>9880</v>
      </c>
      <c r="E560" s="6">
        <v>1000</v>
      </c>
      <c r="F560" s="7">
        <v>220</v>
      </c>
      <c r="G560" s="8">
        <v>3811.7608100000002</v>
      </c>
      <c r="H560" s="403">
        <v>34059.96</v>
      </c>
      <c r="I560" s="443">
        <v>2867</v>
      </c>
      <c r="J560" s="242">
        <f>(D560+20)*(E560+200)</f>
        <v>11880000</v>
      </c>
      <c r="K560" s="446">
        <f t="shared" si="156"/>
        <v>11.88</v>
      </c>
      <c r="L560" s="402">
        <f t="shared" si="157"/>
        <v>34059.96</v>
      </c>
    </row>
    <row r="561" spans="2:12" ht="15.75" customHeight="1" x14ac:dyDescent="0.25">
      <c r="B561" s="4" t="s">
        <v>320</v>
      </c>
      <c r="C561" s="5" t="s">
        <v>239</v>
      </c>
      <c r="D561" s="6">
        <v>9880</v>
      </c>
      <c r="E561" s="6">
        <v>1195</v>
      </c>
      <c r="F561" s="7">
        <v>220</v>
      </c>
      <c r="G561" s="8">
        <v>3811.7608100000002</v>
      </c>
      <c r="H561" s="403">
        <v>32432.400000000001</v>
      </c>
      <c r="I561" s="443">
        <v>2730</v>
      </c>
      <c r="J561" s="242">
        <f>(D561+20)*(E561+5)</f>
        <v>11880000</v>
      </c>
      <c r="K561" s="446">
        <f t="shared" si="156"/>
        <v>11.88</v>
      </c>
      <c r="L561" s="402">
        <f t="shared" si="157"/>
        <v>32432.400000000001</v>
      </c>
    </row>
    <row r="562" spans="2:12" ht="15.75" customHeight="1" thickBot="1" x14ac:dyDescent="0.3">
      <c r="B562" s="4" t="s">
        <v>321</v>
      </c>
      <c r="C562" s="5" t="s">
        <v>315</v>
      </c>
      <c r="D562" s="6">
        <v>9880</v>
      </c>
      <c r="E562" s="6">
        <v>1495</v>
      </c>
      <c r="F562" s="7">
        <v>220</v>
      </c>
      <c r="G562" s="8">
        <v>4825.5550200000007</v>
      </c>
      <c r="H562" s="403">
        <v>40540.5</v>
      </c>
      <c r="I562" s="443">
        <v>2730</v>
      </c>
      <c r="J562" s="242">
        <f>(D562+20)*(E562+5)</f>
        <v>14850000</v>
      </c>
      <c r="K562" s="446">
        <f t="shared" si="156"/>
        <v>14.85</v>
      </c>
      <c r="L562" s="402">
        <f t="shared" si="157"/>
        <v>40540.5</v>
      </c>
    </row>
    <row r="563" spans="2:12" ht="5.25" customHeight="1" thickBot="1" x14ac:dyDescent="0.3">
      <c r="B563" s="13"/>
      <c r="C563" s="14"/>
      <c r="D563" s="14"/>
      <c r="E563" s="14"/>
      <c r="F563" s="14"/>
      <c r="G563" s="14"/>
      <c r="H563" s="404"/>
      <c r="J563" s="242"/>
      <c r="K563" s="446"/>
      <c r="L563" s="402"/>
    </row>
    <row r="564" spans="2:12" ht="15.75" customHeight="1" x14ac:dyDescent="0.25">
      <c r="B564" s="4" t="s">
        <v>2604</v>
      </c>
      <c r="C564" s="5" t="s">
        <v>239</v>
      </c>
      <c r="D564" s="6">
        <v>9980</v>
      </c>
      <c r="E564" s="6">
        <v>1000</v>
      </c>
      <c r="F564" s="7">
        <v>220</v>
      </c>
      <c r="G564" s="8">
        <v>3850.3413850000006</v>
      </c>
      <c r="H564" s="403">
        <v>34404</v>
      </c>
      <c r="I564" s="443">
        <v>2867</v>
      </c>
      <c r="J564" s="242">
        <f>(D564+20)*(E564+200)</f>
        <v>12000000</v>
      </c>
      <c r="K564" s="446">
        <f t="shared" si="156"/>
        <v>12</v>
      </c>
      <c r="L564" s="402">
        <f t="shared" si="157"/>
        <v>34404</v>
      </c>
    </row>
    <row r="565" spans="2:12" ht="15.75" customHeight="1" x14ac:dyDescent="0.25">
      <c r="B565" s="4" t="s">
        <v>322</v>
      </c>
      <c r="C565" s="5" t="s">
        <v>239</v>
      </c>
      <c r="D565" s="6">
        <v>9980</v>
      </c>
      <c r="E565" s="6">
        <v>1195</v>
      </c>
      <c r="F565" s="7">
        <v>220</v>
      </c>
      <c r="G565" s="8">
        <v>3850.3413850000006</v>
      </c>
      <c r="H565" s="403">
        <v>32760</v>
      </c>
      <c r="I565" s="443">
        <v>2730</v>
      </c>
      <c r="J565" s="242">
        <f>(D565+20)*(E565+5)</f>
        <v>12000000</v>
      </c>
      <c r="K565" s="446">
        <f t="shared" si="156"/>
        <v>12</v>
      </c>
      <c r="L565" s="402">
        <f t="shared" si="157"/>
        <v>32760</v>
      </c>
    </row>
    <row r="566" spans="2:12" ht="15.75" customHeight="1" thickBot="1" x14ac:dyDescent="0.3">
      <c r="B566" s="4" t="s">
        <v>323</v>
      </c>
      <c r="C566" s="5" t="s">
        <v>315</v>
      </c>
      <c r="D566" s="6">
        <v>9980</v>
      </c>
      <c r="E566" s="6">
        <v>1495</v>
      </c>
      <c r="F566" s="7">
        <v>220</v>
      </c>
      <c r="G566" s="8">
        <v>4874.3966700000001</v>
      </c>
      <c r="H566" s="403">
        <v>40950</v>
      </c>
      <c r="I566" s="443">
        <v>2730</v>
      </c>
      <c r="J566" s="242">
        <f>(D566+20)*(E566+5)</f>
        <v>15000000</v>
      </c>
      <c r="K566" s="446">
        <f t="shared" si="156"/>
        <v>15</v>
      </c>
      <c r="L566" s="402">
        <f t="shared" si="157"/>
        <v>40950</v>
      </c>
    </row>
    <row r="567" spans="2:12" ht="5.25" customHeight="1" thickBot="1" x14ac:dyDescent="0.3">
      <c r="B567" s="13"/>
      <c r="C567" s="14"/>
      <c r="D567" s="14"/>
      <c r="E567" s="14"/>
      <c r="F567" s="14"/>
      <c r="G567" s="14"/>
      <c r="H567" s="404"/>
      <c r="J567" s="242"/>
      <c r="K567" s="446"/>
      <c r="L567" s="402"/>
    </row>
    <row r="568" spans="2:12" ht="15.75" customHeight="1" x14ac:dyDescent="0.25">
      <c r="B568" s="4" t="s">
        <v>2605</v>
      </c>
      <c r="C568" s="5" t="s">
        <v>239</v>
      </c>
      <c r="D568" s="6">
        <v>10080.000000000005</v>
      </c>
      <c r="E568" s="6">
        <v>1000</v>
      </c>
      <c r="F568" s="7">
        <v>220</v>
      </c>
      <c r="G568" s="8">
        <v>3888.9219600000024</v>
      </c>
      <c r="H568" s="403">
        <v>34748.040000000023</v>
      </c>
      <c r="I568" s="443">
        <v>2867</v>
      </c>
      <c r="J568" s="242">
        <f>(D568+20)*(E568+200)</f>
        <v>12120000.000000007</v>
      </c>
      <c r="K568" s="446">
        <f t="shared" si="156"/>
        <v>12.120000000000008</v>
      </c>
      <c r="L568" s="402">
        <f t="shared" si="157"/>
        <v>34748.040000000023</v>
      </c>
    </row>
    <row r="569" spans="2:12" ht="15.75" customHeight="1" x14ac:dyDescent="0.25">
      <c r="B569" s="4" t="s">
        <v>324</v>
      </c>
      <c r="C569" s="5" t="s">
        <v>239</v>
      </c>
      <c r="D569" s="6">
        <v>10080.000000000005</v>
      </c>
      <c r="E569" s="6">
        <v>1195</v>
      </c>
      <c r="F569" s="7">
        <v>220</v>
      </c>
      <c r="G569" s="8">
        <v>3888.9219600000024</v>
      </c>
      <c r="H569" s="403">
        <v>33087.60000000002</v>
      </c>
      <c r="I569" s="443">
        <v>2730</v>
      </c>
      <c r="J569" s="242">
        <f>(D569+20)*(E569+5)</f>
        <v>12120000.000000007</v>
      </c>
      <c r="K569" s="446">
        <f t="shared" si="156"/>
        <v>12.120000000000008</v>
      </c>
      <c r="L569" s="402">
        <f t="shared" si="157"/>
        <v>33087.60000000002</v>
      </c>
    </row>
    <row r="570" spans="2:12" ht="15.75" customHeight="1" thickBot="1" x14ac:dyDescent="0.3">
      <c r="B570" s="4" t="s">
        <v>325</v>
      </c>
      <c r="C570" s="5" t="s">
        <v>315</v>
      </c>
      <c r="D570" s="6">
        <v>10080.000000000005</v>
      </c>
      <c r="E570" s="6">
        <v>1495</v>
      </c>
      <c r="F570" s="7">
        <v>220</v>
      </c>
      <c r="G570" s="8">
        <v>4923.2383200000022</v>
      </c>
      <c r="H570" s="403">
        <v>41359.500000000022</v>
      </c>
      <c r="I570" s="443">
        <v>2730</v>
      </c>
      <c r="J570" s="242">
        <f>(D570+20)*(E570+5)</f>
        <v>15150000.000000007</v>
      </c>
      <c r="K570" s="446">
        <f t="shared" si="156"/>
        <v>15.150000000000007</v>
      </c>
      <c r="L570" s="402">
        <f t="shared" si="157"/>
        <v>41359.500000000022</v>
      </c>
    </row>
    <row r="571" spans="2:12" ht="5.25" customHeight="1" thickBot="1" x14ac:dyDescent="0.3">
      <c r="B571" s="13"/>
      <c r="C571" s="14"/>
      <c r="D571" s="14"/>
      <c r="E571" s="14"/>
      <c r="F571" s="14"/>
      <c r="G571" s="14"/>
      <c r="H571" s="404"/>
      <c r="J571" s="242"/>
      <c r="K571" s="446"/>
      <c r="L571" s="402"/>
    </row>
    <row r="572" spans="2:12" ht="15.75" customHeight="1" x14ac:dyDescent="0.25">
      <c r="B572" s="4" t="s">
        <v>2606</v>
      </c>
      <c r="C572" s="5" t="s">
        <v>239</v>
      </c>
      <c r="D572" s="6">
        <v>10180.000000000005</v>
      </c>
      <c r="E572" s="6">
        <v>1000</v>
      </c>
      <c r="F572" s="7">
        <v>220</v>
      </c>
      <c r="G572" s="8">
        <v>3927.5025350000014</v>
      </c>
      <c r="H572" s="403">
        <v>35092.080000000024</v>
      </c>
      <c r="I572" s="443">
        <v>2867</v>
      </c>
      <c r="J572" s="242">
        <f>(D572+20)*(E572+200)</f>
        <v>12240000.000000007</v>
      </c>
      <c r="K572" s="446">
        <f t="shared" si="156"/>
        <v>12.240000000000007</v>
      </c>
      <c r="L572" s="402">
        <f t="shared" si="157"/>
        <v>35092.080000000024</v>
      </c>
    </row>
    <row r="573" spans="2:12" ht="15.75" customHeight="1" x14ac:dyDescent="0.25">
      <c r="B573" s="4" t="s">
        <v>326</v>
      </c>
      <c r="C573" s="5" t="s">
        <v>239</v>
      </c>
      <c r="D573" s="6">
        <v>10180.000000000005</v>
      </c>
      <c r="E573" s="6">
        <v>1195</v>
      </c>
      <c r="F573" s="7">
        <v>220</v>
      </c>
      <c r="G573" s="8">
        <v>3927.5025350000014</v>
      </c>
      <c r="H573" s="403">
        <v>33415.200000000019</v>
      </c>
      <c r="I573" s="443">
        <v>2730</v>
      </c>
      <c r="J573" s="242">
        <f>(D573+20)*(E573+5)</f>
        <v>12240000.000000007</v>
      </c>
      <c r="K573" s="446">
        <f t="shared" si="156"/>
        <v>12.240000000000007</v>
      </c>
      <c r="L573" s="402">
        <f t="shared" si="157"/>
        <v>33415.200000000019</v>
      </c>
    </row>
    <row r="574" spans="2:12" ht="15.75" customHeight="1" thickBot="1" x14ac:dyDescent="0.3">
      <c r="B574" s="4" t="s">
        <v>327</v>
      </c>
      <c r="C574" s="5" t="s">
        <v>239</v>
      </c>
      <c r="D574" s="6">
        <v>10180.000000000005</v>
      </c>
      <c r="E574" s="6">
        <v>1495</v>
      </c>
      <c r="F574" s="7">
        <v>220</v>
      </c>
      <c r="G574" s="8">
        <v>4972.0799700000025</v>
      </c>
      <c r="H574" s="403">
        <v>41769.000000000022</v>
      </c>
      <c r="I574" s="443">
        <v>2730</v>
      </c>
      <c r="J574" s="242">
        <f>(D574+20)*(E574+5)</f>
        <v>15300000.000000007</v>
      </c>
      <c r="K574" s="446">
        <f t="shared" si="156"/>
        <v>15.300000000000008</v>
      </c>
      <c r="L574" s="402">
        <f t="shared" si="157"/>
        <v>41769.000000000022</v>
      </c>
    </row>
    <row r="575" spans="2:12" ht="5.25" customHeight="1" thickBot="1" x14ac:dyDescent="0.3">
      <c r="B575" s="13"/>
      <c r="C575" s="14"/>
      <c r="D575" s="14"/>
      <c r="E575" s="14"/>
      <c r="F575" s="14"/>
      <c r="G575" s="14"/>
      <c r="H575" s="404"/>
      <c r="J575" s="242"/>
      <c r="K575" s="446"/>
      <c r="L575" s="402"/>
    </row>
    <row r="576" spans="2:12" ht="15.75" customHeight="1" x14ac:dyDescent="0.25">
      <c r="B576" s="4" t="s">
        <v>2607</v>
      </c>
      <c r="C576" s="5" t="s">
        <v>239</v>
      </c>
      <c r="D576" s="6">
        <v>10280.000000000004</v>
      </c>
      <c r="E576" s="6">
        <v>1000</v>
      </c>
      <c r="F576" s="7">
        <v>220</v>
      </c>
      <c r="G576" s="8">
        <v>3966.0831100000014</v>
      </c>
      <c r="H576" s="403">
        <v>35436.12000000001</v>
      </c>
      <c r="I576" s="443">
        <v>2867</v>
      </c>
      <c r="J576" s="242">
        <f>(D576+20)*(E576+200)</f>
        <v>12360000.000000004</v>
      </c>
      <c r="K576" s="446">
        <f t="shared" si="156"/>
        <v>12.360000000000003</v>
      </c>
      <c r="L576" s="402">
        <f t="shared" si="157"/>
        <v>35436.12000000001</v>
      </c>
    </row>
    <row r="577" spans="2:12" ht="15.75" customHeight="1" x14ac:dyDescent="0.25">
      <c r="B577" s="4" t="s">
        <v>328</v>
      </c>
      <c r="C577" s="5" t="s">
        <v>239</v>
      </c>
      <c r="D577" s="6">
        <v>10280.000000000004</v>
      </c>
      <c r="E577" s="6">
        <v>1195</v>
      </c>
      <c r="F577" s="7">
        <v>220</v>
      </c>
      <c r="G577" s="8">
        <v>3966.0831100000014</v>
      </c>
      <c r="H577" s="403">
        <v>33742.80000000001</v>
      </c>
      <c r="I577" s="443">
        <v>2730</v>
      </c>
      <c r="J577" s="242">
        <f>(D577+20)*(E577+5)</f>
        <v>12360000.000000004</v>
      </c>
      <c r="K577" s="446">
        <f t="shared" si="156"/>
        <v>12.360000000000003</v>
      </c>
      <c r="L577" s="402">
        <f t="shared" si="157"/>
        <v>33742.80000000001</v>
      </c>
    </row>
    <row r="578" spans="2:12" ht="15.75" customHeight="1" thickBot="1" x14ac:dyDescent="0.3">
      <c r="B578" s="4" t="s">
        <v>329</v>
      </c>
      <c r="C578" s="5" t="s">
        <v>239</v>
      </c>
      <c r="D578" s="6">
        <v>10280.000000000004</v>
      </c>
      <c r="E578" s="6">
        <v>1495</v>
      </c>
      <c r="F578" s="7">
        <v>220</v>
      </c>
      <c r="G578" s="8">
        <v>5020.9216200000019</v>
      </c>
      <c r="H578" s="403">
        <v>42178.500000000015</v>
      </c>
      <c r="I578" s="443">
        <v>2730</v>
      </c>
      <c r="J578" s="242">
        <f>(D578+20)*(E578+5)</f>
        <v>15450000.000000006</v>
      </c>
      <c r="K578" s="446">
        <f t="shared" si="156"/>
        <v>15.450000000000006</v>
      </c>
      <c r="L578" s="402">
        <f t="shared" si="157"/>
        <v>42178.500000000015</v>
      </c>
    </row>
    <row r="579" spans="2:12" ht="5.25" customHeight="1" thickBot="1" x14ac:dyDescent="0.3">
      <c r="B579" s="13"/>
      <c r="C579" s="14"/>
      <c r="D579" s="14"/>
      <c r="E579" s="14"/>
      <c r="F579" s="14"/>
      <c r="G579" s="14"/>
      <c r="H579" s="404"/>
      <c r="J579" s="242"/>
      <c r="K579" s="446"/>
      <c r="L579" s="402"/>
    </row>
    <row r="580" spans="2:12" ht="15.75" customHeight="1" x14ac:dyDescent="0.25">
      <c r="B580" s="4" t="s">
        <v>2608</v>
      </c>
      <c r="C580" s="5" t="s">
        <v>239</v>
      </c>
      <c r="D580" s="6">
        <v>10380.000000000004</v>
      </c>
      <c r="E580" s="6">
        <v>1000</v>
      </c>
      <c r="F580" s="7">
        <v>220</v>
      </c>
      <c r="G580" s="8">
        <v>4004.6636850000014</v>
      </c>
      <c r="H580" s="403">
        <v>35780.160000000011</v>
      </c>
      <c r="I580" s="443">
        <v>2867</v>
      </c>
      <c r="J580" s="242">
        <f>(D580+20)*(E580+200)</f>
        <v>12480000.000000004</v>
      </c>
      <c r="K580" s="446">
        <f t="shared" si="156"/>
        <v>12.480000000000004</v>
      </c>
      <c r="L580" s="402">
        <f t="shared" si="157"/>
        <v>35780.160000000011</v>
      </c>
    </row>
    <row r="581" spans="2:12" ht="15.75" customHeight="1" x14ac:dyDescent="0.25">
      <c r="B581" s="4" t="s">
        <v>330</v>
      </c>
      <c r="C581" s="5" t="s">
        <v>239</v>
      </c>
      <c r="D581" s="6">
        <v>10380.000000000004</v>
      </c>
      <c r="E581" s="6">
        <v>1195</v>
      </c>
      <c r="F581" s="7">
        <v>220</v>
      </c>
      <c r="G581" s="8">
        <v>4004.6636850000014</v>
      </c>
      <c r="H581" s="403">
        <v>34070.400000000009</v>
      </c>
      <c r="I581" s="443">
        <v>2730</v>
      </c>
      <c r="J581" s="242">
        <f>(D581+20)*(E581+5)</f>
        <v>12480000.000000004</v>
      </c>
      <c r="K581" s="446">
        <f t="shared" si="156"/>
        <v>12.480000000000004</v>
      </c>
      <c r="L581" s="402">
        <f t="shared" si="157"/>
        <v>34070.400000000009</v>
      </c>
    </row>
    <row r="582" spans="2:12" ht="15.75" customHeight="1" thickBot="1" x14ac:dyDescent="0.3">
      <c r="B582" s="4" t="s">
        <v>331</v>
      </c>
      <c r="C582" s="5" t="s">
        <v>239</v>
      </c>
      <c r="D582" s="6">
        <v>10380.000000000004</v>
      </c>
      <c r="E582" s="6">
        <v>1495</v>
      </c>
      <c r="F582" s="7">
        <v>220</v>
      </c>
      <c r="G582" s="8">
        <v>5069.7632700000013</v>
      </c>
      <c r="H582" s="403">
        <v>42588.000000000015</v>
      </c>
      <c r="I582" s="443">
        <v>2730</v>
      </c>
      <c r="J582" s="242">
        <f>(D582+20)*(E582+5)</f>
        <v>15600000.000000006</v>
      </c>
      <c r="K582" s="446">
        <f t="shared" si="156"/>
        <v>15.600000000000005</v>
      </c>
      <c r="L582" s="402">
        <f t="shared" si="157"/>
        <v>42588.000000000015</v>
      </c>
    </row>
    <row r="583" spans="2:12" ht="5.25" customHeight="1" thickBot="1" x14ac:dyDescent="0.3">
      <c r="B583" s="13"/>
      <c r="C583" s="14"/>
      <c r="D583" s="14"/>
      <c r="E583" s="14"/>
      <c r="F583" s="14"/>
      <c r="G583" s="14"/>
      <c r="H583" s="404"/>
      <c r="J583" s="242"/>
      <c r="K583" s="446"/>
      <c r="L583" s="402"/>
    </row>
    <row r="584" spans="2:12" ht="15.75" customHeight="1" x14ac:dyDescent="0.25">
      <c r="B584" s="4" t="s">
        <v>2609</v>
      </c>
      <c r="C584" s="5" t="s">
        <v>239</v>
      </c>
      <c r="D584" s="6">
        <v>10480.000000000004</v>
      </c>
      <c r="E584" s="6">
        <v>1000</v>
      </c>
      <c r="F584" s="7">
        <v>220</v>
      </c>
      <c r="G584" s="8">
        <v>4043.2442600000018</v>
      </c>
      <c r="H584" s="403">
        <v>36124.200000000012</v>
      </c>
      <c r="I584" s="443">
        <v>2867</v>
      </c>
      <c r="J584" s="242">
        <f>(D584+20)*(E584+200)</f>
        <v>12600000.000000004</v>
      </c>
      <c r="K584" s="446">
        <f t="shared" si="156"/>
        <v>12.600000000000003</v>
      </c>
      <c r="L584" s="402">
        <f t="shared" si="157"/>
        <v>36124.200000000012</v>
      </c>
    </row>
    <row r="585" spans="2:12" ht="15.75" customHeight="1" x14ac:dyDescent="0.25">
      <c r="B585" s="4" t="s">
        <v>332</v>
      </c>
      <c r="C585" s="5" t="s">
        <v>239</v>
      </c>
      <c r="D585" s="6">
        <v>10480.000000000004</v>
      </c>
      <c r="E585" s="6">
        <v>1195</v>
      </c>
      <c r="F585" s="7">
        <v>220</v>
      </c>
      <c r="G585" s="8">
        <v>4043.2442600000018</v>
      </c>
      <c r="H585" s="403">
        <v>34398.000000000007</v>
      </c>
      <c r="I585" s="443">
        <v>2730</v>
      </c>
      <c r="J585" s="242">
        <f>(D585+20)*(E585+5)</f>
        <v>12600000.000000004</v>
      </c>
      <c r="K585" s="446">
        <f t="shared" si="156"/>
        <v>12.600000000000003</v>
      </c>
      <c r="L585" s="402">
        <f t="shared" si="157"/>
        <v>34398.000000000007</v>
      </c>
    </row>
    <row r="586" spans="2:12" ht="15.75" customHeight="1" thickBot="1" x14ac:dyDescent="0.3">
      <c r="B586" s="4" t="s">
        <v>333</v>
      </c>
      <c r="C586" s="5" t="s">
        <v>239</v>
      </c>
      <c r="D586" s="6">
        <v>10480.000000000004</v>
      </c>
      <c r="E586" s="6">
        <v>1495</v>
      </c>
      <c r="F586" s="7">
        <v>220</v>
      </c>
      <c r="G586" s="8">
        <v>5118.6049200000025</v>
      </c>
      <c r="H586" s="403">
        <v>42997.500000000015</v>
      </c>
      <c r="I586" s="443">
        <v>2730</v>
      </c>
      <c r="J586" s="242">
        <f>(D586+20)*(E586+5)</f>
        <v>15750000.000000006</v>
      </c>
      <c r="K586" s="446">
        <f t="shared" si="156"/>
        <v>15.750000000000005</v>
      </c>
      <c r="L586" s="402">
        <f t="shared" si="157"/>
        <v>42997.500000000015</v>
      </c>
    </row>
    <row r="587" spans="2:12" ht="5.25" customHeight="1" thickBot="1" x14ac:dyDescent="0.3">
      <c r="B587" s="13"/>
      <c r="C587" s="14"/>
      <c r="D587" s="14"/>
      <c r="E587" s="14"/>
      <c r="F587" s="14"/>
      <c r="G587" s="14"/>
      <c r="H587" s="404"/>
      <c r="J587" s="242"/>
      <c r="K587" s="446"/>
      <c r="L587" s="402"/>
    </row>
    <row r="588" spans="2:12" ht="15.75" customHeight="1" x14ac:dyDescent="0.25">
      <c r="B588" s="4" t="s">
        <v>2610</v>
      </c>
      <c r="C588" s="5" t="s">
        <v>239</v>
      </c>
      <c r="D588" s="6">
        <v>10580.000000000004</v>
      </c>
      <c r="E588" s="6">
        <v>1000</v>
      </c>
      <c r="F588" s="7">
        <v>220</v>
      </c>
      <c r="G588" s="8">
        <v>4081.8248350000017</v>
      </c>
      <c r="H588" s="403">
        <v>36468.240000000013</v>
      </c>
      <c r="I588" s="443">
        <v>2867</v>
      </c>
      <c r="J588" s="242">
        <f>(D588+20)*(E588+200)</f>
        <v>12720000.000000004</v>
      </c>
      <c r="K588" s="446">
        <f t="shared" si="156"/>
        <v>12.720000000000004</v>
      </c>
      <c r="L588" s="402">
        <f t="shared" si="157"/>
        <v>36468.240000000013</v>
      </c>
    </row>
    <row r="589" spans="2:12" ht="15.75" customHeight="1" x14ac:dyDescent="0.25">
      <c r="B589" s="4" t="s">
        <v>334</v>
      </c>
      <c r="C589" s="5" t="s">
        <v>239</v>
      </c>
      <c r="D589" s="6">
        <v>10580.000000000004</v>
      </c>
      <c r="E589" s="6">
        <v>1195</v>
      </c>
      <c r="F589" s="7">
        <v>220</v>
      </c>
      <c r="G589" s="8">
        <v>4081.8248350000017</v>
      </c>
      <c r="H589" s="403">
        <v>34725.600000000013</v>
      </c>
      <c r="I589" s="443">
        <v>2730</v>
      </c>
      <c r="J589" s="242">
        <f>(D589+20)*(E589+5)</f>
        <v>12720000.000000004</v>
      </c>
      <c r="K589" s="446">
        <f t="shared" si="156"/>
        <v>12.720000000000004</v>
      </c>
      <c r="L589" s="402">
        <f t="shared" si="157"/>
        <v>34725.600000000013</v>
      </c>
    </row>
    <row r="590" spans="2:12" ht="15.75" customHeight="1" thickBot="1" x14ac:dyDescent="0.3">
      <c r="B590" s="4" t="s">
        <v>335</v>
      </c>
      <c r="C590" s="5" t="s">
        <v>239</v>
      </c>
      <c r="D590" s="6">
        <v>10580.000000000004</v>
      </c>
      <c r="E590" s="6">
        <v>1495</v>
      </c>
      <c r="F590" s="7">
        <v>220</v>
      </c>
      <c r="G590" s="8">
        <v>5167.4465700000019</v>
      </c>
      <c r="H590" s="403">
        <v>43407.000000000015</v>
      </c>
      <c r="I590" s="443">
        <v>2730</v>
      </c>
      <c r="J590" s="242">
        <f>(D590+20)*(E590+5)</f>
        <v>15900000.000000006</v>
      </c>
      <c r="K590" s="446">
        <f t="shared" si="156"/>
        <v>15.900000000000006</v>
      </c>
      <c r="L590" s="402">
        <f t="shared" si="157"/>
        <v>43407.000000000015</v>
      </c>
    </row>
    <row r="591" spans="2:12" ht="5.25" customHeight="1" thickBot="1" x14ac:dyDescent="0.3">
      <c r="B591" s="13"/>
      <c r="C591" s="14"/>
      <c r="D591" s="14"/>
      <c r="E591" s="14"/>
      <c r="F591" s="14"/>
      <c r="G591" s="14"/>
      <c r="H591" s="404"/>
      <c r="J591" s="242"/>
      <c r="K591" s="446"/>
      <c r="L591" s="402"/>
    </row>
    <row r="592" spans="2:12" ht="15.75" customHeight="1" x14ac:dyDescent="0.25">
      <c r="B592" s="4" t="s">
        <v>2611</v>
      </c>
      <c r="C592" s="5" t="s">
        <v>239</v>
      </c>
      <c r="D592" s="6">
        <v>10680.000000000004</v>
      </c>
      <c r="E592" s="6">
        <v>1000</v>
      </c>
      <c r="F592" s="7">
        <v>220</v>
      </c>
      <c r="G592" s="8">
        <v>4120.4054100000012</v>
      </c>
      <c r="H592" s="403">
        <v>36812.280000000013</v>
      </c>
      <c r="I592" s="443">
        <v>2867</v>
      </c>
      <c r="J592" s="242">
        <f>(D592+20)*(E592+200)</f>
        <v>12840000.000000004</v>
      </c>
      <c r="K592" s="446">
        <f t="shared" si="156"/>
        <v>12.840000000000003</v>
      </c>
      <c r="L592" s="402">
        <f t="shared" si="157"/>
        <v>36812.280000000013</v>
      </c>
    </row>
    <row r="593" spans="2:12" ht="15.75" customHeight="1" x14ac:dyDescent="0.25">
      <c r="B593" s="4" t="s">
        <v>336</v>
      </c>
      <c r="C593" s="5" t="s">
        <v>239</v>
      </c>
      <c r="D593" s="6">
        <v>10680.000000000004</v>
      </c>
      <c r="E593" s="6">
        <v>1195</v>
      </c>
      <c r="F593" s="7">
        <v>220</v>
      </c>
      <c r="G593" s="8">
        <v>4120.4054100000012</v>
      </c>
      <c r="H593" s="403">
        <v>35053.200000000012</v>
      </c>
      <c r="I593" s="443">
        <v>2730</v>
      </c>
      <c r="J593" s="242">
        <f>(D593+20)*(E593+5)</f>
        <v>12840000.000000004</v>
      </c>
      <c r="K593" s="446">
        <f t="shared" ref="K593:K622" si="158">J593/1000000</f>
        <v>12.840000000000003</v>
      </c>
      <c r="L593" s="402">
        <f t="shared" ref="L593:L622" si="159">I593*K593</f>
        <v>35053.200000000012</v>
      </c>
    </row>
    <row r="594" spans="2:12" ht="15.75" customHeight="1" thickBot="1" x14ac:dyDescent="0.3">
      <c r="B594" s="4" t="s">
        <v>337</v>
      </c>
      <c r="C594" s="5" t="s">
        <v>239</v>
      </c>
      <c r="D594" s="6">
        <v>10680.000000000004</v>
      </c>
      <c r="E594" s="6">
        <v>1495</v>
      </c>
      <c r="F594" s="7">
        <v>220</v>
      </c>
      <c r="G594" s="8">
        <v>5216.2882200000013</v>
      </c>
      <c r="H594" s="403">
        <v>43816.500000000015</v>
      </c>
      <c r="I594" s="443">
        <v>2730</v>
      </c>
      <c r="J594" s="242">
        <f>(D594+20)*(E594+5)</f>
        <v>16050000.000000006</v>
      </c>
      <c r="K594" s="446">
        <f t="shared" si="158"/>
        <v>16.050000000000004</v>
      </c>
      <c r="L594" s="402">
        <f t="shared" si="159"/>
        <v>43816.500000000015</v>
      </c>
    </row>
    <row r="595" spans="2:12" ht="5.25" customHeight="1" thickBot="1" x14ac:dyDescent="0.3">
      <c r="B595" s="13"/>
      <c r="C595" s="14"/>
      <c r="D595" s="14"/>
      <c r="E595" s="14"/>
      <c r="F595" s="14"/>
      <c r="G595" s="14"/>
      <c r="H595" s="404"/>
      <c r="J595" s="242"/>
      <c r="K595" s="446"/>
      <c r="L595" s="402"/>
    </row>
    <row r="596" spans="2:12" ht="15.75" customHeight="1" x14ac:dyDescent="0.25">
      <c r="B596" s="4" t="s">
        <v>2612</v>
      </c>
      <c r="C596" s="5" t="s">
        <v>239</v>
      </c>
      <c r="D596" s="6">
        <v>10780.000000000002</v>
      </c>
      <c r="E596" s="6">
        <v>1000</v>
      </c>
      <c r="F596" s="7">
        <v>220</v>
      </c>
      <c r="G596" s="8">
        <v>4158.9859850000003</v>
      </c>
      <c r="H596" s="403">
        <v>37156.320000000007</v>
      </c>
      <c r="I596" s="443">
        <v>2867</v>
      </c>
      <c r="J596" s="242">
        <f>(D596+20)*(E596+200)</f>
        <v>12960000.000000002</v>
      </c>
      <c r="K596" s="446">
        <f t="shared" si="158"/>
        <v>12.960000000000003</v>
      </c>
      <c r="L596" s="402">
        <f t="shared" si="159"/>
        <v>37156.320000000007</v>
      </c>
    </row>
    <row r="597" spans="2:12" ht="15.75" customHeight="1" x14ac:dyDescent="0.25">
      <c r="B597" s="4" t="s">
        <v>338</v>
      </c>
      <c r="C597" s="5" t="s">
        <v>239</v>
      </c>
      <c r="D597" s="6">
        <v>10780.000000000002</v>
      </c>
      <c r="E597" s="6">
        <v>1195</v>
      </c>
      <c r="F597" s="7">
        <v>220</v>
      </c>
      <c r="G597" s="8">
        <v>4158.9859850000003</v>
      </c>
      <c r="H597" s="403">
        <v>35380.80000000001</v>
      </c>
      <c r="I597" s="443">
        <v>2730</v>
      </c>
      <c r="J597" s="242">
        <f>(D597+20)*(E597+5)</f>
        <v>12960000.000000002</v>
      </c>
      <c r="K597" s="446">
        <f t="shared" si="158"/>
        <v>12.960000000000003</v>
      </c>
      <c r="L597" s="402">
        <f t="shared" si="159"/>
        <v>35380.80000000001</v>
      </c>
    </row>
    <row r="598" spans="2:12" ht="15.75" customHeight="1" thickBot="1" x14ac:dyDescent="0.3">
      <c r="B598" s="4" t="s">
        <v>339</v>
      </c>
      <c r="C598" s="5" t="s">
        <v>239</v>
      </c>
      <c r="D598" s="6">
        <v>10780.000000000002</v>
      </c>
      <c r="E598" s="6">
        <v>1495</v>
      </c>
      <c r="F598" s="7">
        <v>220</v>
      </c>
      <c r="G598" s="8">
        <v>5265.1298700000007</v>
      </c>
      <c r="H598" s="403">
        <v>44226.000000000007</v>
      </c>
      <c r="I598" s="443">
        <v>2730</v>
      </c>
      <c r="J598" s="242">
        <f>(D598+20)*(E598+5)</f>
        <v>16200000.000000002</v>
      </c>
      <c r="K598" s="446">
        <f t="shared" si="158"/>
        <v>16.200000000000003</v>
      </c>
      <c r="L598" s="402">
        <f t="shared" si="159"/>
        <v>44226.000000000007</v>
      </c>
    </row>
    <row r="599" spans="2:12" ht="5.25" customHeight="1" thickBot="1" x14ac:dyDescent="0.3">
      <c r="B599" s="13"/>
      <c r="C599" s="14"/>
      <c r="D599" s="14"/>
      <c r="E599" s="14"/>
      <c r="F599" s="14"/>
      <c r="G599" s="14"/>
      <c r="H599" s="404"/>
      <c r="J599" s="242"/>
      <c r="K599" s="446"/>
      <c r="L599" s="402"/>
    </row>
    <row r="600" spans="2:12" ht="15.75" customHeight="1" x14ac:dyDescent="0.25">
      <c r="B600" s="4" t="s">
        <v>2613</v>
      </c>
      <c r="C600" s="5" t="s">
        <v>239</v>
      </c>
      <c r="D600" s="6">
        <v>10880.000000000002</v>
      </c>
      <c r="E600" s="6">
        <v>1000</v>
      </c>
      <c r="F600" s="7">
        <v>220</v>
      </c>
      <c r="G600" s="8">
        <v>4197.5665600000002</v>
      </c>
      <c r="H600" s="403">
        <v>36126.960000000006</v>
      </c>
      <c r="I600" s="443">
        <v>2762</v>
      </c>
      <c r="J600" s="242">
        <f>(D600+20)*(E600+200)</f>
        <v>13080000.000000002</v>
      </c>
      <c r="K600" s="446">
        <f t="shared" si="158"/>
        <v>13.080000000000002</v>
      </c>
      <c r="L600" s="402">
        <f t="shared" si="159"/>
        <v>36126.960000000006</v>
      </c>
    </row>
    <row r="601" spans="2:12" ht="15.75" customHeight="1" x14ac:dyDescent="0.25">
      <c r="B601" s="4" t="s">
        <v>340</v>
      </c>
      <c r="C601" s="5" t="s">
        <v>239</v>
      </c>
      <c r="D601" s="6">
        <v>10880.000000000002</v>
      </c>
      <c r="E601" s="6">
        <v>1195</v>
      </c>
      <c r="F601" s="7">
        <v>220</v>
      </c>
      <c r="G601" s="8">
        <v>4197.5665600000002</v>
      </c>
      <c r="H601" s="403">
        <v>34400.400000000001</v>
      </c>
      <c r="I601" s="443">
        <v>2630</v>
      </c>
      <c r="J601" s="242">
        <f>(D601+20)*(E601+5)</f>
        <v>13080000.000000002</v>
      </c>
      <c r="K601" s="446">
        <f t="shared" si="158"/>
        <v>13.080000000000002</v>
      </c>
      <c r="L601" s="402">
        <f t="shared" si="159"/>
        <v>34400.400000000001</v>
      </c>
    </row>
    <row r="602" spans="2:12" ht="15.75" customHeight="1" thickBot="1" x14ac:dyDescent="0.3">
      <c r="B602" s="4" t="s">
        <v>341</v>
      </c>
      <c r="C602" s="5" t="s">
        <v>239</v>
      </c>
      <c r="D602" s="6">
        <v>10880.000000000002</v>
      </c>
      <c r="E602" s="6">
        <v>1495</v>
      </c>
      <c r="F602" s="7">
        <v>220</v>
      </c>
      <c r="G602" s="8">
        <v>5313.9715200000028</v>
      </c>
      <c r="H602" s="403">
        <v>43000.500000000007</v>
      </c>
      <c r="I602" s="443">
        <v>2630</v>
      </c>
      <c r="J602" s="242">
        <f>(D602+20)*(E602+5)</f>
        <v>16350000.000000002</v>
      </c>
      <c r="K602" s="446">
        <f t="shared" si="158"/>
        <v>16.350000000000001</v>
      </c>
      <c r="L602" s="402">
        <f t="shared" si="159"/>
        <v>43000.500000000007</v>
      </c>
    </row>
    <row r="603" spans="2:12" ht="5.25" customHeight="1" thickBot="1" x14ac:dyDescent="0.3">
      <c r="B603" s="13"/>
      <c r="C603" s="14"/>
      <c r="D603" s="14"/>
      <c r="E603" s="14"/>
      <c r="F603" s="14"/>
      <c r="G603" s="14"/>
      <c r="H603" s="404"/>
      <c r="J603" s="242"/>
      <c r="K603" s="446"/>
      <c r="L603" s="402"/>
    </row>
    <row r="604" spans="2:12" ht="15.75" customHeight="1" x14ac:dyDescent="0.25">
      <c r="B604" s="4" t="s">
        <v>2614</v>
      </c>
      <c r="C604" s="5" t="s">
        <v>239</v>
      </c>
      <c r="D604" s="6">
        <v>10980</v>
      </c>
      <c r="E604" s="6">
        <v>1000</v>
      </c>
      <c r="F604" s="7">
        <v>220</v>
      </c>
      <c r="G604" s="8">
        <v>4236.1471350000011</v>
      </c>
      <c r="H604" s="403">
        <v>36458.400000000001</v>
      </c>
      <c r="I604" s="443">
        <v>2762</v>
      </c>
      <c r="J604" s="242">
        <f>(D604+20)*(E604+200)</f>
        <v>13200000</v>
      </c>
      <c r="K604" s="446">
        <f t="shared" si="158"/>
        <v>13.2</v>
      </c>
      <c r="L604" s="402">
        <f t="shared" si="159"/>
        <v>36458.400000000001</v>
      </c>
    </row>
    <row r="605" spans="2:12" ht="15.75" customHeight="1" x14ac:dyDescent="0.25">
      <c r="B605" s="4" t="s">
        <v>342</v>
      </c>
      <c r="C605" s="5" t="s">
        <v>239</v>
      </c>
      <c r="D605" s="6">
        <v>10980</v>
      </c>
      <c r="E605" s="6">
        <v>1195</v>
      </c>
      <c r="F605" s="7">
        <v>220</v>
      </c>
      <c r="G605" s="8">
        <v>4236.1471350000011</v>
      </c>
      <c r="H605" s="403">
        <v>34716</v>
      </c>
      <c r="I605" s="443">
        <v>2630</v>
      </c>
      <c r="J605" s="242">
        <f>(D605+20)*(E605+5)</f>
        <v>13200000</v>
      </c>
      <c r="K605" s="446">
        <f t="shared" si="158"/>
        <v>13.2</v>
      </c>
      <c r="L605" s="402">
        <f t="shared" si="159"/>
        <v>34716</v>
      </c>
    </row>
    <row r="606" spans="2:12" ht="15.75" customHeight="1" thickBot="1" x14ac:dyDescent="0.3">
      <c r="B606" s="4" t="s">
        <v>343</v>
      </c>
      <c r="C606" s="5" t="s">
        <v>239</v>
      </c>
      <c r="D606" s="6">
        <v>10980</v>
      </c>
      <c r="E606" s="6">
        <v>1495</v>
      </c>
      <c r="F606" s="7">
        <v>220</v>
      </c>
      <c r="G606" s="8">
        <v>5362.8131700000004</v>
      </c>
      <c r="H606" s="403">
        <v>43395</v>
      </c>
      <c r="I606" s="443">
        <v>2630</v>
      </c>
      <c r="J606" s="242">
        <f>(D606+20)*(E606+5)</f>
        <v>16500000</v>
      </c>
      <c r="K606" s="446">
        <f t="shared" si="158"/>
        <v>16.5</v>
      </c>
      <c r="L606" s="402">
        <f t="shared" si="159"/>
        <v>43395</v>
      </c>
    </row>
    <row r="607" spans="2:12" ht="5.25" customHeight="1" thickBot="1" x14ac:dyDescent="0.3">
      <c r="B607" s="13"/>
      <c r="C607" s="14"/>
      <c r="D607" s="14"/>
      <c r="E607" s="14"/>
      <c r="F607" s="14"/>
      <c r="G607" s="14"/>
      <c r="H607" s="404"/>
      <c r="J607" s="242"/>
      <c r="K607" s="446"/>
      <c r="L607" s="402"/>
    </row>
    <row r="608" spans="2:12" ht="15.75" customHeight="1" x14ac:dyDescent="0.25">
      <c r="B608" s="4" t="s">
        <v>2615</v>
      </c>
      <c r="C608" s="5" t="s">
        <v>239</v>
      </c>
      <c r="D608" s="6">
        <v>11080.000000000002</v>
      </c>
      <c r="E608" s="6">
        <v>1000</v>
      </c>
      <c r="F608" s="7">
        <v>220</v>
      </c>
      <c r="G608" s="8">
        <v>4274.7277100000001</v>
      </c>
      <c r="H608" s="403">
        <v>36789.840000000004</v>
      </c>
      <c r="I608" s="443">
        <v>2762</v>
      </c>
      <c r="J608" s="242">
        <f>(D608+20)*(E608+200)</f>
        <v>13320000.000000002</v>
      </c>
      <c r="K608" s="446">
        <f t="shared" si="158"/>
        <v>13.320000000000002</v>
      </c>
      <c r="L608" s="402">
        <f t="shared" si="159"/>
        <v>36789.840000000004</v>
      </c>
    </row>
    <row r="609" spans="2:12" ht="15.75" customHeight="1" x14ac:dyDescent="0.25">
      <c r="B609" s="4" t="s">
        <v>344</v>
      </c>
      <c r="C609" s="5" t="s">
        <v>239</v>
      </c>
      <c r="D609" s="6">
        <v>11080.000000000002</v>
      </c>
      <c r="E609" s="6">
        <v>1195</v>
      </c>
      <c r="F609" s="7">
        <v>220</v>
      </c>
      <c r="G609" s="8">
        <v>4274.7277100000001</v>
      </c>
      <c r="H609" s="403">
        <v>35031.600000000006</v>
      </c>
      <c r="I609" s="443">
        <v>2630</v>
      </c>
      <c r="J609" s="242">
        <f>(D609+20)*(E609+5)</f>
        <v>13320000.000000002</v>
      </c>
      <c r="K609" s="446">
        <f t="shared" si="158"/>
        <v>13.320000000000002</v>
      </c>
      <c r="L609" s="402">
        <f t="shared" si="159"/>
        <v>35031.600000000006</v>
      </c>
    </row>
    <row r="610" spans="2:12" ht="15.75" customHeight="1" thickBot="1" x14ac:dyDescent="0.3">
      <c r="B610" s="4" t="s">
        <v>345</v>
      </c>
      <c r="C610" s="5" t="s">
        <v>239</v>
      </c>
      <c r="D610" s="6">
        <v>11080.000000000002</v>
      </c>
      <c r="E610" s="6">
        <v>1495</v>
      </c>
      <c r="F610" s="7">
        <v>220</v>
      </c>
      <c r="G610" s="8">
        <v>5411.6548200000007</v>
      </c>
      <c r="H610" s="403">
        <v>43789.500000000007</v>
      </c>
      <c r="I610" s="443">
        <v>2630</v>
      </c>
      <c r="J610" s="242">
        <f>(D610+20)*(E610+5)</f>
        <v>16650000.000000002</v>
      </c>
      <c r="K610" s="446">
        <f t="shared" si="158"/>
        <v>16.650000000000002</v>
      </c>
      <c r="L610" s="402">
        <f t="shared" si="159"/>
        <v>43789.500000000007</v>
      </c>
    </row>
    <row r="611" spans="2:12" ht="5.25" customHeight="1" thickBot="1" x14ac:dyDescent="0.3">
      <c r="B611" s="13"/>
      <c r="C611" s="14"/>
      <c r="D611" s="14"/>
      <c r="E611" s="14"/>
      <c r="F611" s="14"/>
      <c r="G611" s="14"/>
      <c r="H611" s="404"/>
      <c r="J611" s="242"/>
      <c r="K611" s="446"/>
      <c r="L611" s="402"/>
    </row>
    <row r="612" spans="2:12" ht="15.75" customHeight="1" x14ac:dyDescent="0.25">
      <c r="B612" s="4" t="s">
        <v>2616</v>
      </c>
      <c r="C612" s="5" t="s">
        <v>239</v>
      </c>
      <c r="D612" s="6">
        <v>11180.000000000002</v>
      </c>
      <c r="E612" s="6">
        <v>1000</v>
      </c>
      <c r="F612" s="7">
        <v>220</v>
      </c>
      <c r="G612" s="8">
        <v>4313.3082850000001</v>
      </c>
      <c r="H612" s="403">
        <v>37121.280000000006</v>
      </c>
      <c r="I612" s="443">
        <v>2762</v>
      </c>
      <c r="J612" s="242">
        <f>(D612+20)*(E612+200)</f>
        <v>13440000.000000002</v>
      </c>
      <c r="K612" s="446">
        <f t="shared" si="158"/>
        <v>13.440000000000001</v>
      </c>
      <c r="L612" s="402">
        <f t="shared" si="159"/>
        <v>37121.280000000006</v>
      </c>
    </row>
    <row r="613" spans="2:12" ht="15.75" customHeight="1" x14ac:dyDescent="0.25">
      <c r="B613" s="4" t="s">
        <v>346</v>
      </c>
      <c r="C613" s="5" t="s">
        <v>239</v>
      </c>
      <c r="D613" s="6">
        <v>11180.000000000002</v>
      </c>
      <c r="E613" s="6">
        <v>1195</v>
      </c>
      <c r="F613" s="7">
        <v>220</v>
      </c>
      <c r="G613" s="8">
        <v>4313.3082850000001</v>
      </c>
      <c r="H613" s="403">
        <v>35347.200000000004</v>
      </c>
      <c r="I613" s="443">
        <v>2630</v>
      </c>
      <c r="J613" s="242">
        <f>(D613+20)*(E613+5)</f>
        <v>13440000.000000002</v>
      </c>
      <c r="K613" s="446">
        <f t="shared" si="158"/>
        <v>13.440000000000001</v>
      </c>
      <c r="L613" s="402">
        <f t="shared" si="159"/>
        <v>35347.200000000004</v>
      </c>
    </row>
    <row r="614" spans="2:12" ht="15.75" customHeight="1" thickBot="1" x14ac:dyDescent="0.3">
      <c r="B614" s="4" t="s">
        <v>347</v>
      </c>
      <c r="C614" s="5" t="s">
        <v>239</v>
      </c>
      <c r="D614" s="6">
        <v>11180.000000000002</v>
      </c>
      <c r="E614" s="6">
        <v>1495</v>
      </c>
      <c r="F614" s="7">
        <v>220</v>
      </c>
      <c r="G614" s="8">
        <v>5460.49647</v>
      </c>
      <c r="H614" s="403">
        <v>44184.000000000015</v>
      </c>
      <c r="I614" s="443">
        <v>2630</v>
      </c>
      <c r="J614" s="242">
        <f>(D614+20)*(E614+5)</f>
        <v>16800000.000000004</v>
      </c>
      <c r="K614" s="446">
        <f t="shared" si="158"/>
        <v>16.800000000000004</v>
      </c>
      <c r="L614" s="402">
        <f t="shared" si="159"/>
        <v>44184.000000000015</v>
      </c>
    </row>
    <row r="615" spans="2:12" ht="5.25" customHeight="1" thickBot="1" x14ac:dyDescent="0.3">
      <c r="B615" s="13"/>
      <c r="C615" s="14"/>
      <c r="D615" s="14"/>
      <c r="E615" s="14"/>
      <c r="F615" s="14"/>
      <c r="G615" s="14"/>
      <c r="H615" s="404"/>
      <c r="J615" s="242"/>
      <c r="K615" s="446"/>
      <c r="L615" s="402"/>
    </row>
    <row r="616" spans="2:12" ht="15.75" customHeight="1" x14ac:dyDescent="0.25">
      <c r="B616" s="4" t="s">
        <v>2617</v>
      </c>
      <c r="C616" s="5" t="s">
        <v>239</v>
      </c>
      <c r="D616" s="6">
        <v>11280</v>
      </c>
      <c r="E616" s="6">
        <v>1000</v>
      </c>
      <c r="F616" s="7">
        <v>220</v>
      </c>
      <c r="G616" s="8">
        <v>4351.8888599999991</v>
      </c>
      <c r="H616" s="403">
        <v>37452.720000000001</v>
      </c>
      <c r="I616" s="443">
        <v>2762</v>
      </c>
      <c r="J616" s="242">
        <f>(D616+20)*(E616+200)</f>
        <v>13560000</v>
      </c>
      <c r="K616" s="446">
        <f t="shared" si="158"/>
        <v>13.56</v>
      </c>
      <c r="L616" s="402">
        <f t="shared" si="159"/>
        <v>37452.720000000001</v>
      </c>
    </row>
    <row r="617" spans="2:12" ht="15.75" customHeight="1" x14ac:dyDescent="0.25">
      <c r="B617" s="4" t="s">
        <v>348</v>
      </c>
      <c r="C617" s="5" t="s">
        <v>239</v>
      </c>
      <c r="D617" s="6">
        <v>11280</v>
      </c>
      <c r="E617" s="6">
        <v>1195</v>
      </c>
      <c r="F617" s="7">
        <v>220</v>
      </c>
      <c r="G617" s="8">
        <v>4351.8888599999991</v>
      </c>
      <c r="H617" s="403">
        <v>35662.800000000003</v>
      </c>
      <c r="I617" s="443">
        <v>2630</v>
      </c>
      <c r="J617" s="242">
        <f>(D617+20)*(E617+5)</f>
        <v>13560000</v>
      </c>
      <c r="K617" s="446">
        <f t="shared" si="158"/>
        <v>13.56</v>
      </c>
      <c r="L617" s="402">
        <f t="shared" si="159"/>
        <v>35662.800000000003</v>
      </c>
    </row>
    <row r="618" spans="2:12" ht="15.75" customHeight="1" thickBot="1" x14ac:dyDescent="0.3">
      <c r="B618" s="4" t="s">
        <v>349</v>
      </c>
      <c r="C618" s="5" t="s">
        <v>239</v>
      </c>
      <c r="D618" s="6">
        <v>11280</v>
      </c>
      <c r="E618" s="6">
        <v>1495</v>
      </c>
      <c r="F618" s="7">
        <v>220</v>
      </c>
      <c r="G618" s="8">
        <v>5509.3381200000003</v>
      </c>
      <c r="H618" s="403">
        <v>44578.5</v>
      </c>
      <c r="I618" s="443">
        <v>2630</v>
      </c>
      <c r="J618" s="242">
        <f>(D618+20)*(E618+5)</f>
        <v>16950000</v>
      </c>
      <c r="K618" s="446">
        <f t="shared" si="158"/>
        <v>16.95</v>
      </c>
      <c r="L618" s="402">
        <f t="shared" si="159"/>
        <v>44578.5</v>
      </c>
    </row>
    <row r="619" spans="2:12" ht="5.25" customHeight="1" thickBot="1" x14ac:dyDescent="0.3">
      <c r="B619" s="13"/>
      <c r="C619" s="14"/>
      <c r="D619" s="14"/>
      <c r="E619" s="14"/>
      <c r="F619" s="14"/>
      <c r="G619" s="14"/>
      <c r="H619" s="404"/>
      <c r="J619" s="242"/>
      <c r="K619" s="446"/>
      <c r="L619" s="402"/>
    </row>
    <row r="620" spans="2:12" ht="15.75" customHeight="1" x14ac:dyDescent="0.25">
      <c r="B620" s="4" t="s">
        <v>2618</v>
      </c>
      <c r="C620" s="5" t="s">
        <v>315</v>
      </c>
      <c r="D620" s="6">
        <v>11380</v>
      </c>
      <c r="E620" s="6">
        <v>1000</v>
      </c>
      <c r="F620" s="7">
        <v>220</v>
      </c>
      <c r="G620" s="8">
        <v>4390.469435</v>
      </c>
      <c r="H620" s="403">
        <v>37784.159999999996</v>
      </c>
      <c r="I620" s="443">
        <v>2762</v>
      </c>
      <c r="J620" s="242">
        <f>(D620+20)*(E620+200)</f>
        <v>13680000</v>
      </c>
      <c r="K620" s="446">
        <f t="shared" si="158"/>
        <v>13.68</v>
      </c>
      <c r="L620" s="402">
        <f t="shared" si="159"/>
        <v>37784.159999999996</v>
      </c>
    </row>
    <row r="621" spans="2:12" ht="15.75" customHeight="1" x14ac:dyDescent="0.25">
      <c r="B621" s="4" t="s">
        <v>350</v>
      </c>
      <c r="C621" s="5" t="s">
        <v>315</v>
      </c>
      <c r="D621" s="6">
        <v>11380</v>
      </c>
      <c r="E621" s="6">
        <v>1195</v>
      </c>
      <c r="F621" s="7">
        <v>220</v>
      </c>
      <c r="G621" s="8">
        <v>4390.469435</v>
      </c>
      <c r="H621" s="403">
        <v>35978.400000000001</v>
      </c>
      <c r="I621" s="443">
        <v>2630</v>
      </c>
      <c r="J621" s="242">
        <f>(D621+20)*(E621+5)</f>
        <v>13680000</v>
      </c>
      <c r="K621" s="446">
        <f t="shared" si="158"/>
        <v>13.68</v>
      </c>
      <c r="L621" s="402">
        <f t="shared" si="159"/>
        <v>35978.400000000001</v>
      </c>
    </row>
    <row r="622" spans="2:12" ht="15.75" customHeight="1" thickBot="1" x14ac:dyDescent="0.3">
      <c r="B622" s="4" t="s">
        <v>351</v>
      </c>
      <c r="C622" s="5" t="s">
        <v>315</v>
      </c>
      <c r="D622" s="6">
        <v>11380</v>
      </c>
      <c r="E622" s="6">
        <v>1495</v>
      </c>
      <c r="F622" s="7">
        <v>220</v>
      </c>
      <c r="G622" s="8">
        <v>5558.1797699999997</v>
      </c>
      <c r="H622" s="403">
        <v>44973.000000000007</v>
      </c>
      <c r="I622" s="443">
        <v>2630</v>
      </c>
      <c r="J622" s="242">
        <f>(D622+20)*(E622+5)</f>
        <v>17100000</v>
      </c>
      <c r="K622" s="446">
        <f t="shared" si="158"/>
        <v>17.100000000000001</v>
      </c>
      <c r="L622" s="402">
        <f t="shared" si="159"/>
        <v>44973.000000000007</v>
      </c>
    </row>
    <row r="623" spans="2:12" ht="5.25" customHeight="1" thickBot="1" x14ac:dyDescent="0.3">
      <c r="B623" s="13"/>
      <c r="C623" s="14"/>
      <c r="D623" s="14"/>
      <c r="E623" s="14"/>
      <c r="F623" s="14"/>
      <c r="G623" s="14"/>
      <c r="H623" s="15"/>
      <c r="L623"/>
    </row>
    <row r="624" spans="2:12" ht="15.75" customHeight="1" thickBot="1" x14ac:dyDescent="0.3">
      <c r="B624" s="18"/>
      <c r="C624" s="19"/>
      <c r="D624" s="20"/>
      <c r="E624" s="20"/>
      <c r="F624" s="20"/>
      <c r="G624" s="21"/>
      <c r="H624" s="26">
        <f>SUM(H14:H623)</f>
        <v>8661997.0800000057</v>
      </c>
      <c r="L624" s="284">
        <f>SUM(L14:L623)</f>
        <v>8661997.0800000057</v>
      </c>
    </row>
    <row r="625" spans="2:12" ht="15" customHeight="1" x14ac:dyDescent="0.25">
      <c r="H625"/>
      <c r="L625"/>
    </row>
    <row r="626" spans="2:12" ht="30" customHeight="1" x14ac:dyDescent="0.25">
      <c r="E626" s="454" t="s">
        <v>352</v>
      </c>
      <c r="F626" s="454"/>
      <c r="G626" s="454"/>
      <c r="H626" s="454"/>
      <c r="L626"/>
    </row>
    <row r="627" spans="2:12" ht="15" customHeight="1" x14ac:dyDescent="0.25">
      <c r="E627" s="454" t="s">
        <v>353</v>
      </c>
      <c r="F627" s="454"/>
      <c r="G627" s="454"/>
      <c r="H627" s="454"/>
      <c r="L627"/>
    </row>
    <row r="628" spans="2:12" ht="15" customHeight="1" x14ac:dyDescent="0.25">
      <c r="E628" s="454" t="s">
        <v>354</v>
      </c>
      <c r="F628" s="454"/>
      <c r="G628" s="454"/>
      <c r="H628" s="454"/>
      <c r="L628"/>
    </row>
    <row r="629" spans="2:12" ht="15" customHeight="1" x14ac:dyDescent="0.25">
      <c r="E629" s="454" t="s">
        <v>355</v>
      </c>
      <c r="F629" s="454"/>
      <c r="G629" s="454"/>
      <c r="H629" s="454"/>
      <c r="L629"/>
    </row>
    <row r="630" spans="2:12" ht="15" customHeight="1" x14ac:dyDescent="0.25">
      <c r="E630" s="454" t="s">
        <v>356</v>
      </c>
      <c r="F630" s="454"/>
      <c r="G630" s="454"/>
      <c r="H630" s="454"/>
      <c r="L630"/>
    </row>
    <row r="631" spans="2:12" ht="15" customHeight="1" x14ac:dyDescent="0.25">
      <c r="E631" s="454" t="s">
        <v>357</v>
      </c>
      <c r="F631" s="454"/>
      <c r="G631" s="454"/>
      <c r="H631" s="454"/>
      <c r="L631"/>
    </row>
    <row r="632" spans="2:12" ht="15" customHeight="1" x14ac:dyDescent="0.25">
      <c r="E632" s="22"/>
      <c r="F632" s="22"/>
      <c r="G632" s="22"/>
      <c r="H632" s="22"/>
    </row>
    <row r="633" spans="2:12" ht="15" customHeight="1" x14ac:dyDescent="0.25">
      <c r="E633" s="22"/>
      <c r="F633" s="22"/>
      <c r="G633" s="22"/>
      <c r="H633" s="22"/>
    </row>
    <row r="634" spans="2:12" x14ac:dyDescent="0.25">
      <c r="H634"/>
    </row>
    <row r="635" spans="2:12" x14ac:dyDescent="0.25">
      <c r="H635"/>
    </row>
    <row r="636" spans="2:12" x14ac:dyDescent="0.25">
      <c r="H636"/>
    </row>
    <row r="637" spans="2:12" x14ac:dyDescent="0.25">
      <c r="H637"/>
    </row>
    <row r="638" spans="2:12" x14ac:dyDescent="0.25">
      <c r="H638"/>
    </row>
    <row r="639" spans="2:12" x14ac:dyDescent="0.25">
      <c r="H639"/>
    </row>
    <row r="640" spans="2:12" ht="31.5" x14ac:dyDescent="0.5">
      <c r="B640" s="23"/>
      <c r="C640" s="23"/>
      <c r="D640" s="23"/>
      <c r="E640" s="23"/>
      <c r="F640" s="23"/>
      <c r="G640" s="23"/>
      <c r="H640" s="23"/>
    </row>
    <row r="641" spans="3:8" ht="31.5" x14ac:dyDescent="0.5">
      <c r="C641" s="23"/>
      <c r="E641" s="23"/>
      <c r="F641" s="23"/>
      <c r="G641" s="23"/>
      <c r="H641"/>
    </row>
  </sheetData>
  <autoFilter ref="B1:L641" xr:uid="{D1B46F72-DD2C-4232-817F-255D1F296E3F}"/>
  <mergeCells count="14">
    <mergeCell ref="P1:W1"/>
    <mergeCell ref="P2:V2"/>
    <mergeCell ref="E3:H4"/>
    <mergeCell ref="E631:H631"/>
    <mergeCell ref="B8:H10"/>
    <mergeCell ref="E626:H626"/>
    <mergeCell ref="E627:H627"/>
    <mergeCell ref="E628:H628"/>
    <mergeCell ref="E629:H629"/>
    <mergeCell ref="E630:H630"/>
    <mergeCell ref="B12:B13"/>
    <mergeCell ref="C12:C13"/>
    <mergeCell ref="G12:G13"/>
    <mergeCell ref="H12:H13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&amp;CООО "Беротек" тел. (343) 353-33-52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1:P54"/>
  <sheetViews>
    <sheetView workbookViewId="0">
      <selection activeCell="G63" sqref="G63"/>
    </sheetView>
  </sheetViews>
  <sheetFormatPr defaultRowHeight="15" x14ac:dyDescent="0.25"/>
  <cols>
    <col min="3" max="3" width="13.85546875" customWidth="1"/>
    <col min="7" max="7" width="9.140625" customWidth="1"/>
  </cols>
  <sheetData>
    <row r="1" spans="2:16" ht="15.75" thickBot="1" x14ac:dyDescent="0.3"/>
    <row r="2" spans="2:16" ht="16.5" thickBot="1" x14ac:dyDescent="0.3">
      <c r="B2" s="195"/>
      <c r="C2" s="605" t="s">
        <v>1815</v>
      </c>
      <c r="D2" s="606"/>
      <c r="E2" s="606"/>
      <c r="F2" s="606"/>
      <c r="G2" s="607"/>
      <c r="H2" s="195"/>
      <c r="J2" s="195"/>
      <c r="K2" s="590" t="s">
        <v>1820</v>
      </c>
      <c r="L2" s="591"/>
      <c r="M2" s="591"/>
      <c r="N2" s="591"/>
      <c r="O2" s="592"/>
      <c r="P2" s="195"/>
    </row>
    <row r="3" spans="2:16" ht="15.75" thickBot="1" x14ac:dyDescent="0.3">
      <c r="B3" s="195"/>
      <c r="C3" s="219" t="s">
        <v>1800</v>
      </c>
      <c r="D3" s="219"/>
      <c r="E3" s="219"/>
      <c r="F3" s="219"/>
      <c r="G3" s="195"/>
      <c r="H3" s="195"/>
      <c r="J3" s="195"/>
      <c r="K3" s="608" t="s">
        <v>1816</v>
      </c>
      <c r="L3" s="608"/>
      <c r="M3" s="608"/>
      <c r="N3" s="608"/>
      <c r="O3" s="195"/>
      <c r="P3" s="195"/>
    </row>
    <row r="4" spans="2:16" ht="15.75" thickBot="1" x14ac:dyDescent="0.3">
      <c r="B4" s="228"/>
      <c r="C4" s="599" t="s">
        <v>1801</v>
      </c>
      <c r="D4" s="600"/>
      <c r="E4" s="600"/>
      <c r="F4" s="612"/>
      <c r="G4" s="602" t="s">
        <v>1802</v>
      </c>
      <c r="H4" s="603"/>
      <c r="J4" s="228"/>
      <c r="K4" s="599" t="s">
        <v>1817</v>
      </c>
      <c r="L4" s="600"/>
      <c r="M4" s="601"/>
      <c r="N4" s="229" t="s">
        <v>580</v>
      </c>
      <c r="O4" s="609" t="s">
        <v>1802</v>
      </c>
      <c r="P4" s="603"/>
    </row>
    <row r="5" spans="2:16" ht="15.75" thickBot="1" x14ac:dyDescent="0.3">
      <c r="B5" s="230">
        <v>1</v>
      </c>
      <c r="C5" s="594" t="s">
        <v>1803</v>
      </c>
      <c r="D5" s="596"/>
      <c r="E5" s="613" t="s">
        <v>1804</v>
      </c>
      <c r="F5" s="614"/>
      <c r="G5" s="597">
        <v>2600</v>
      </c>
      <c r="H5" s="598"/>
      <c r="J5" s="230">
        <v>1</v>
      </c>
      <c r="K5" s="594" t="s">
        <v>1818</v>
      </c>
      <c r="L5" s="595"/>
      <c r="M5" s="596"/>
      <c r="N5" s="231">
        <v>50</v>
      </c>
      <c r="O5" s="597">
        <v>2800</v>
      </c>
      <c r="P5" s="598"/>
    </row>
    <row r="6" spans="2:16" ht="15.75" thickBot="1" x14ac:dyDescent="0.3">
      <c r="B6" s="230">
        <v>2</v>
      </c>
      <c r="C6" s="577" t="s">
        <v>1805</v>
      </c>
      <c r="D6" s="579"/>
      <c r="E6" s="587" t="s">
        <v>1804</v>
      </c>
      <c r="F6" s="589"/>
      <c r="G6" s="610">
        <v>2800</v>
      </c>
      <c r="H6" s="611"/>
      <c r="J6" s="230">
        <v>2</v>
      </c>
      <c r="K6" s="577" t="s">
        <v>1818</v>
      </c>
      <c r="L6" s="578"/>
      <c r="M6" s="579"/>
      <c r="N6" s="231">
        <v>75</v>
      </c>
      <c r="O6" s="580">
        <v>3000</v>
      </c>
      <c r="P6" s="581"/>
    </row>
    <row r="7" spans="2:16" ht="15.75" thickBot="1" x14ac:dyDescent="0.3">
      <c r="B7" s="230">
        <v>3</v>
      </c>
      <c r="C7" s="577" t="s">
        <v>1806</v>
      </c>
      <c r="D7" s="579"/>
      <c r="E7" s="587" t="s">
        <v>1804</v>
      </c>
      <c r="F7" s="589"/>
      <c r="G7" s="610">
        <v>3200</v>
      </c>
      <c r="H7" s="611"/>
      <c r="J7" s="230">
        <v>3</v>
      </c>
      <c r="K7" s="577" t="s">
        <v>1818</v>
      </c>
      <c r="L7" s="578"/>
      <c r="M7" s="579"/>
      <c r="N7" s="231">
        <v>100</v>
      </c>
      <c r="O7" s="580">
        <v>3300</v>
      </c>
      <c r="P7" s="581"/>
    </row>
    <row r="8" spans="2:16" ht="15.75" thickBot="1" x14ac:dyDescent="0.3">
      <c r="B8" s="230">
        <v>4</v>
      </c>
      <c r="C8" s="577" t="s">
        <v>1807</v>
      </c>
      <c r="D8" s="579"/>
      <c r="E8" s="587" t="s">
        <v>1808</v>
      </c>
      <c r="F8" s="589"/>
      <c r="G8" s="610">
        <v>3400</v>
      </c>
      <c r="H8" s="611"/>
      <c r="J8" s="230">
        <v>4</v>
      </c>
      <c r="K8" s="577" t="s">
        <v>1818</v>
      </c>
      <c r="L8" s="578"/>
      <c r="M8" s="579"/>
      <c r="N8" s="231">
        <v>125</v>
      </c>
      <c r="O8" s="580">
        <v>3500</v>
      </c>
      <c r="P8" s="581"/>
    </row>
    <row r="9" spans="2:16" ht="15.75" thickBot="1" x14ac:dyDescent="0.3">
      <c r="B9" s="230">
        <v>5</v>
      </c>
      <c r="C9" s="577" t="s">
        <v>1809</v>
      </c>
      <c r="D9" s="579"/>
      <c r="E9" s="587" t="s">
        <v>1808</v>
      </c>
      <c r="F9" s="589"/>
      <c r="G9" s="610">
        <v>3600</v>
      </c>
      <c r="H9" s="611"/>
      <c r="J9" s="230">
        <v>5</v>
      </c>
      <c r="K9" s="577" t="s">
        <v>1818</v>
      </c>
      <c r="L9" s="578"/>
      <c r="M9" s="579"/>
      <c r="N9" s="231">
        <v>150</v>
      </c>
      <c r="O9" s="580">
        <v>3650</v>
      </c>
      <c r="P9" s="581"/>
    </row>
    <row r="10" spans="2:16" ht="15.75" thickBot="1" x14ac:dyDescent="0.3">
      <c r="B10" s="230">
        <v>6</v>
      </c>
      <c r="C10" s="577" t="s">
        <v>1810</v>
      </c>
      <c r="D10" s="579"/>
      <c r="E10" s="587" t="s">
        <v>1808</v>
      </c>
      <c r="F10" s="589"/>
      <c r="G10" s="610">
        <v>3700</v>
      </c>
      <c r="H10" s="611"/>
      <c r="J10" s="230">
        <v>6</v>
      </c>
      <c r="K10" s="577" t="s">
        <v>1818</v>
      </c>
      <c r="L10" s="578"/>
      <c r="M10" s="579"/>
      <c r="N10" s="231">
        <v>200</v>
      </c>
      <c r="O10" s="580">
        <v>4000</v>
      </c>
      <c r="P10" s="581"/>
    </row>
    <row r="11" spans="2:16" ht="15.75" thickBot="1" x14ac:dyDescent="0.3">
      <c r="B11" s="230">
        <v>7</v>
      </c>
      <c r="C11" s="577" t="s">
        <v>1811</v>
      </c>
      <c r="D11" s="579"/>
      <c r="E11" s="587" t="s">
        <v>1808</v>
      </c>
      <c r="F11" s="589"/>
      <c r="G11" s="610">
        <v>3900</v>
      </c>
      <c r="H11" s="611"/>
      <c r="J11" s="230">
        <v>7</v>
      </c>
      <c r="K11" s="577" t="s">
        <v>1818</v>
      </c>
      <c r="L11" s="578"/>
      <c r="M11" s="579"/>
      <c r="N11" s="231">
        <v>250</v>
      </c>
      <c r="O11" s="233"/>
      <c r="P11" s="234">
        <v>4200</v>
      </c>
    </row>
    <row r="12" spans="2:16" ht="15.75" thickBot="1" x14ac:dyDescent="0.3">
      <c r="B12" s="230">
        <v>8</v>
      </c>
      <c r="C12" s="577" t="s">
        <v>1813</v>
      </c>
      <c r="D12" s="579"/>
      <c r="E12" s="587" t="s">
        <v>1808</v>
      </c>
      <c r="F12" s="589"/>
      <c r="G12" s="610">
        <v>4100</v>
      </c>
      <c r="H12" s="611"/>
      <c r="J12" s="230">
        <v>8</v>
      </c>
      <c r="K12" s="577" t="s">
        <v>1818</v>
      </c>
      <c r="L12" s="578"/>
      <c r="M12" s="579"/>
      <c r="N12" s="231">
        <v>300</v>
      </c>
      <c r="O12" s="233"/>
      <c r="P12" s="234">
        <v>4500</v>
      </c>
    </row>
    <row r="13" spans="2:16" ht="15.75" thickBot="1" x14ac:dyDescent="0.3">
      <c r="B13" s="193"/>
      <c r="C13" s="235"/>
      <c r="D13" s="235"/>
      <c r="E13" s="236"/>
      <c r="F13" s="236"/>
      <c r="G13" s="237"/>
      <c r="H13" s="194"/>
      <c r="J13" s="230">
        <v>9</v>
      </c>
      <c r="K13" s="577" t="s">
        <v>1818</v>
      </c>
      <c r="L13" s="578"/>
      <c r="M13" s="579"/>
      <c r="N13" s="231">
        <v>350</v>
      </c>
      <c r="O13" s="580">
        <v>4800</v>
      </c>
      <c r="P13" s="581"/>
    </row>
    <row r="14" spans="2:16" ht="15.75" thickBot="1" x14ac:dyDescent="0.3">
      <c r="B14" s="195"/>
      <c r="C14" s="608" t="s">
        <v>1812</v>
      </c>
      <c r="D14" s="608"/>
      <c r="E14" s="608"/>
      <c r="F14" s="608"/>
      <c r="G14" s="195"/>
      <c r="H14" s="195"/>
      <c r="I14" s="173"/>
      <c r="J14" s="173"/>
      <c r="K14" s="604"/>
      <c r="L14" s="604"/>
      <c r="M14" s="604"/>
      <c r="N14" s="173"/>
      <c r="O14" s="173"/>
      <c r="P14" s="173"/>
    </row>
    <row r="15" spans="2:16" ht="15.75" thickBot="1" x14ac:dyDescent="0.3">
      <c r="B15" s="228"/>
      <c r="C15" s="599" t="s">
        <v>1801</v>
      </c>
      <c r="D15" s="600"/>
      <c r="E15" s="600"/>
      <c r="F15" s="612"/>
      <c r="G15" s="602" t="s">
        <v>1802</v>
      </c>
      <c r="H15" s="603"/>
      <c r="I15" s="173"/>
      <c r="J15" s="173"/>
      <c r="K15" s="227"/>
      <c r="L15" s="227"/>
      <c r="M15" s="227"/>
      <c r="N15" s="227"/>
      <c r="O15" s="173"/>
      <c r="P15" s="173"/>
    </row>
    <row r="16" spans="2:16" ht="15.75" thickBot="1" x14ac:dyDescent="0.3">
      <c r="B16" s="230">
        <v>1</v>
      </c>
      <c r="C16" s="232" t="s">
        <v>1803</v>
      </c>
      <c r="D16" s="613" t="s">
        <v>1804</v>
      </c>
      <c r="E16" s="615"/>
      <c r="F16" s="614"/>
      <c r="G16" s="597">
        <v>2800</v>
      </c>
      <c r="H16" s="598"/>
      <c r="I16" s="173"/>
      <c r="J16" s="195"/>
      <c r="K16" s="219" t="s">
        <v>1819</v>
      </c>
      <c r="L16" s="219"/>
      <c r="M16" s="219"/>
      <c r="N16" s="219"/>
      <c r="O16" s="195"/>
      <c r="P16" s="195"/>
    </row>
    <row r="17" spans="2:16" ht="15.75" thickBot="1" x14ac:dyDescent="0.3">
      <c r="B17" s="230">
        <v>2</v>
      </c>
      <c r="C17" s="232" t="s">
        <v>1805</v>
      </c>
      <c r="D17" s="587" t="s">
        <v>1804</v>
      </c>
      <c r="E17" s="588"/>
      <c r="F17" s="589"/>
      <c r="G17" s="610">
        <v>3200</v>
      </c>
      <c r="H17" s="611"/>
      <c r="I17" s="173"/>
      <c r="J17" s="228"/>
      <c r="K17" s="599" t="s">
        <v>1817</v>
      </c>
      <c r="L17" s="600"/>
      <c r="M17" s="601"/>
      <c r="N17" s="229" t="s">
        <v>580</v>
      </c>
      <c r="O17" s="602" t="s">
        <v>1802</v>
      </c>
      <c r="P17" s="603"/>
    </row>
    <row r="18" spans="2:16" ht="15.75" thickBot="1" x14ac:dyDescent="0.3">
      <c r="B18" s="230">
        <v>3</v>
      </c>
      <c r="C18" s="232" t="s">
        <v>1806</v>
      </c>
      <c r="D18" s="587" t="s">
        <v>1804</v>
      </c>
      <c r="E18" s="588"/>
      <c r="F18" s="589"/>
      <c r="G18" s="610">
        <v>3400</v>
      </c>
      <c r="H18" s="611"/>
      <c r="I18" s="173"/>
      <c r="J18" s="230">
        <v>1</v>
      </c>
      <c r="K18" s="594" t="s">
        <v>1818</v>
      </c>
      <c r="L18" s="595"/>
      <c r="M18" s="596"/>
      <c r="N18" s="231">
        <v>50</v>
      </c>
      <c r="O18" s="597">
        <v>3300</v>
      </c>
      <c r="P18" s="598"/>
    </row>
    <row r="19" spans="2:16" ht="15.75" thickBot="1" x14ac:dyDescent="0.3">
      <c r="B19" s="230">
        <v>4</v>
      </c>
      <c r="C19" s="232" t="s">
        <v>1807</v>
      </c>
      <c r="D19" s="587" t="s">
        <v>1808</v>
      </c>
      <c r="E19" s="588"/>
      <c r="F19" s="589"/>
      <c r="G19" s="610">
        <v>3700</v>
      </c>
      <c r="H19" s="611"/>
      <c r="I19" s="173"/>
      <c r="J19" s="230">
        <v>2</v>
      </c>
      <c r="K19" s="577" t="s">
        <v>1818</v>
      </c>
      <c r="L19" s="578"/>
      <c r="M19" s="579"/>
      <c r="N19" s="231">
        <v>75</v>
      </c>
      <c r="O19" s="580">
        <v>3750</v>
      </c>
      <c r="P19" s="581"/>
    </row>
    <row r="20" spans="2:16" ht="15.75" thickBot="1" x14ac:dyDescent="0.3">
      <c r="B20" s="230">
        <v>5</v>
      </c>
      <c r="C20" s="232" t="s">
        <v>1809</v>
      </c>
      <c r="D20" s="587" t="s">
        <v>1808</v>
      </c>
      <c r="E20" s="588"/>
      <c r="F20" s="589"/>
      <c r="G20" s="610">
        <v>3900</v>
      </c>
      <c r="H20" s="611"/>
      <c r="I20" s="173"/>
      <c r="J20" s="230">
        <v>3</v>
      </c>
      <c r="K20" s="577" t="s">
        <v>1818</v>
      </c>
      <c r="L20" s="578"/>
      <c r="M20" s="579"/>
      <c r="N20" s="231">
        <v>100</v>
      </c>
      <c r="O20" s="580">
        <v>3900</v>
      </c>
      <c r="P20" s="581"/>
    </row>
    <row r="21" spans="2:16" ht="15.75" thickBot="1" x14ac:dyDescent="0.3">
      <c r="B21" s="230">
        <v>6</v>
      </c>
      <c r="C21" s="232" t="s">
        <v>1810</v>
      </c>
      <c r="D21" s="587" t="s">
        <v>1808</v>
      </c>
      <c r="E21" s="588"/>
      <c r="F21" s="589"/>
      <c r="G21" s="610">
        <v>4100</v>
      </c>
      <c r="H21" s="611"/>
      <c r="I21" s="173"/>
      <c r="J21" s="230">
        <v>4</v>
      </c>
      <c r="K21" s="577" t="s">
        <v>1818</v>
      </c>
      <c r="L21" s="578"/>
      <c r="M21" s="579"/>
      <c r="N21" s="231">
        <v>125</v>
      </c>
      <c r="O21" s="580">
        <v>4000</v>
      </c>
      <c r="P21" s="581"/>
    </row>
    <row r="22" spans="2:16" ht="15.75" thickBot="1" x14ac:dyDescent="0.3">
      <c r="B22" s="230">
        <v>7</v>
      </c>
      <c r="C22" s="232" t="s">
        <v>1811</v>
      </c>
      <c r="D22" s="587" t="s">
        <v>1808</v>
      </c>
      <c r="E22" s="588"/>
      <c r="F22" s="589"/>
      <c r="G22" s="610">
        <v>4400</v>
      </c>
      <c r="H22" s="611"/>
      <c r="I22" s="173"/>
      <c r="J22" s="230">
        <v>5</v>
      </c>
      <c r="K22" s="577" t="s">
        <v>1818</v>
      </c>
      <c r="L22" s="578"/>
      <c r="M22" s="579"/>
      <c r="N22" s="231">
        <v>150</v>
      </c>
      <c r="O22" s="580">
        <v>4100</v>
      </c>
      <c r="P22" s="581"/>
    </row>
    <row r="23" spans="2:16" ht="15.75" thickBot="1" x14ac:dyDescent="0.3">
      <c r="B23" s="230">
        <v>8</v>
      </c>
      <c r="C23" s="232" t="s">
        <v>1813</v>
      </c>
      <c r="D23" s="587" t="s">
        <v>1808</v>
      </c>
      <c r="E23" s="588"/>
      <c r="F23" s="589"/>
      <c r="G23" s="610">
        <v>4500</v>
      </c>
      <c r="H23" s="611"/>
      <c r="I23" s="173"/>
      <c r="J23" s="230">
        <v>6</v>
      </c>
      <c r="K23" s="577" t="s">
        <v>1818</v>
      </c>
      <c r="L23" s="578"/>
      <c r="M23" s="579"/>
      <c r="N23" s="231">
        <v>200</v>
      </c>
      <c r="O23" s="580">
        <v>4550</v>
      </c>
      <c r="P23" s="581"/>
    </row>
    <row r="24" spans="2:16" ht="15.75" thickBot="1" x14ac:dyDescent="0.3">
      <c r="B24" s="173"/>
      <c r="C24" s="173"/>
      <c r="D24" s="604"/>
      <c r="E24" s="604"/>
      <c r="F24" s="604"/>
      <c r="G24" s="173"/>
      <c r="H24" s="173"/>
      <c r="I24" s="173"/>
      <c r="J24" s="230">
        <v>7</v>
      </c>
      <c r="K24" s="577" t="s">
        <v>1818</v>
      </c>
      <c r="L24" s="578"/>
      <c r="M24" s="579"/>
      <c r="N24" s="231">
        <v>250</v>
      </c>
      <c r="O24" s="580">
        <v>4900</v>
      </c>
      <c r="P24" s="581"/>
    </row>
    <row r="25" spans="2:16" ht="15.75" thickBot="1" x14ac:dyDescent="0.3">
      <c r="B25" s="195"/>
      <c r="C25" s="219" t="s">
        <v>1814</v>
      </c>
      <c r="D25" s="219"/>
      <c r="E25" s="219"/>
      <c r="F25" s="219"/>
      <c r="G25" s="195"/>
      <c r="H25" s="195"/>
      <c r="I25" s="173"/>
      <c r="J25" s="193"/>
      <c r="K25" s="582"/>
      <c r="L25" s="582"/>
      <c r="M25" s="582"/>
      <c r="N25" s="193"/>
      <c r="O25" s="583"/>
      <c r="P25" s="583"/>
    </row>
    <row r="26" spans="2:16" ht="15.75" thickBot="1" x14ac:dyDescent="0.3">
      <c r="B26" s="228"/>
      <c r="C26" s="599" t="s">
        <v>1801</v>
      </c>
      <c r="D26" s="600"/>
      <c r="E26" s="600"/>
      <c r="F26" s="612"/>
      <c r="G26" s="609" t="s">
        <v>1802</v>
      </c>
      <c r="H26" s="603"/>
      <c r="I26" s="173"/>
      <c r="J26" s="171"/>
      <c r="K26" s="584"/>
      <c r="L26" s="584"/>
      <c r="M26" s="584"/>
      <c r="N26" s="171"/>
      <c r="O26" s="171"/>
      <c r="P26" s="171"/>
    </row>
    <row r="27" spans="2:16" ht="15.75" thickBot="1" x14ac:dyDescent="0.3">
      <c r="B27" s="230">
        <v>1</v>
      </c>
      <c r="C27" s="232" t="s">
        <v>1803</v>
      </c>
      <c r="D27" s="613" t="s">
        <v>1804</v>
      </c>
      <c r="E27" s="615"/>
      <c r="F27" s="614"/>
      <c r="G27" s="597">
        <v>2900</v>
      </c>
      <c r="H27" s="598"/>
      <c r="I27" s="173"/>
      <c r="J27" s="171"/>
      <c r="K27" s="240"/>
      <c r="L27" s="240"/>
      <c r="M27" s="240"/>
      <c r="N27" s="240"/>
      <c r="O27" s="171"/>
      <c r="P27" s="171"/>
    </row>
    <row r="28" spans="2:16" ht="15.75" thickBot="1" x14ac:dyDescent="0.3">
      <c r="B28" s="230">
        <v>2</v>
      </c>
      <c r="C28" s="232" t="s">
        <v>1805</v>
      </c>
      <c r="D28" s="587" t="s">
        <v>1804</v>
      </c>
      <c r="E28" s="588"/>
      <c r="F28" s="589"/>
      <c r="G28" s="610">
        <v>3000</v>
      </c>
      <c r="H28" s="611"/>
      <c r="I28" s="173"/>
      <c r="J28" s="238"/>
      <c r="K28" s="585"/>
      <c r="L28" s="585"/>
      <c r="M28" s="585"/>
      <c r="N28" s="239"/>
      <c r="O28" s="586"/>
      <c r="P28" s="586"/>
    </row>
    <row r="29" spans="2:16" ht="15.75" thickBot="1" x14ac:dyDescent="0.3">
      <c r="B29" s="230">
        <v>3</v>
      </c>
      <c r="C29" s="232" t="s">
        <v>1806</v>
      </c>
      <c r="D29" s="587" t="s">
        <v>1804</v>
      </c>
      <c r="E29" s="588"/>
      <c r="F29" s="589"/>
      <c r="G29" s="610">
        <v>3400</v>
      </c>
      <c r="H29" s="611"/>
      <c r="I29" s="173"/>
      <c r="J29" s="193"/>
      <c r="K29" s="582"/>
      <c r="L29" s="582"/>
      <c r="M29" s="582"/>
      <c r="N29" s="193"/>
      <c r="O29" s="583"/>
      <c r="P29" s="583"/>
    </row>
    <row r="30" spans="2:16" ht="15.75" thickBot="1" x14ac:dyDescent="0.3">
      <c r="B30" s="230">
        <v>4</v>
      </c>
      <c r="C30" s="232" t="s">
        <v>1807</v>
      </c>
      <c r="D30" s="587" t="s">
        <v>1808</v>
      </c>
      <c r="E30" s="588"/>
      <c r="F30" s="589"/>
      <c r="G30" s="610">
        <v>3600</v>
      </c>
      <c r="H30" s="611"/>
      <c r="I30" s="173"/>
      <c r="J30" s="193"/>
      <c r="K30" s="582"/>
      <c r="L30" s="582"/>
      <c r="M30" s="582"/>
      <c r="N30" s="193"/>
      <c r="O30" s="583"/>
      <c r="P30" s="583"/>
    </row>
    <row r="31" spans="2:16" ht="15.75" thickBot="1" x14ac:dyDescent="0.3">
      <c r="B31" s="230">
        <v>5</v>
      </c>
      <c r="C31" s="232" t="s">
        <v>1809</v>
      </c>
      <c r="D31" s="587" t="s">
        <v>1808</v>
      </c>
      <c r="E31" s="588"/>
      <c r="F31" s="589"/>
      <c r="G31" s="610">
        <v>3900</v>
      </c>
      <c r="H31" s="611"/>
      <c r="I31" s="173"/>
      <c r="J31" s="193"/>
      <c r="K31" s="582"/>
      <c r="L31" s="582"/>
      <c r="M31" s="582"/>
      <c r="N31" s="193"/>
      <c r="O31" s="583"/>
      <c r="P31" s="583"/>
    </row>
    <row r="32" spans="2:16" ht="15.75" thickBot="1" x14ac:dyDescent="0.3">
      <c r="B32" s="230">
        <v>6</v>
      </c>
      <c r="C32" s="232" t="s">
        <v>1810</v>
      </c>
      <c r="D32" s="587" t="s">
        <v>1808</v>
      </c>
      <c r="E32" s="588"/>
      <c r="F32" s="589"/>
      <c r="G32" s="610">
        <v>4200</v>
      </c>
      <c r="H32" s="611"/>
      <c r="I32" s="173"/>
      <c r="J32" s="193"/>
      <c r="K32" s="582"/>
      <c r="L32" s="582"/>
      <c r="M32" s="582"/>
      <c r="N32" s="193"/>
      <c r="O32" s="583"/>
      <c r="P32" s="583"/>
    </row>
    <row r="33" spans="2:16" ht="15.75" thickBot="1" x14ac:dyDescent="0.3">
      <c r="B33" s="230">
        <v>7</v>
      </c>
      <c r="C33" s="232" t="s">
        <v>1811</v>
      </c>
      <c r="D33" s="587" t="s">
        <v>1808</v>
      </c>
      <c r="E33" s="588"/>
      <c r="F33" s="589"/>
      <c r="G33" s="610">
        <v>4400</v>
      </c>
      <c r="H33" s="611"/>
      <c r="I33" s="173"/>
      <c r="J33" s="193"/>
      <c r="K33" s="582"/>
      <c r="L33" s="582"/>
      <c r="M33" s="582"/>
      <c r="N33" s="193"/>
      <c r="O33" s="583"/>
      <c r="P33" s="583"/>
    </row>
    <row r="34" spans="2:16" x14ac:dyDescent="0.25">
      <c r="B34" s="173"/>
      <c r="C34" s="173"/>
      <c r="D34" s="173"/>
      <c r="E34" s="173"/>
      <c r="F34" s="173"/>
      <c r="G34" s="173"/>
      <c r="H34" s="173"/>
      <c r="I34" s="173"/>
      <c r="J34" s="193"/>
      <c r="K34" s="582"/>
      <c r="L34" s="582"/>
      <c r="M34" s="582"/>
      <c r="N34" s="193"/>
      <c r="O34" s="583"/>
      <c r="P34" s="583"/>
    </row>
    <row r="35" spans="2:16" x14ac:dyDescent="0.25">
      <c r="B35" s="173"/>
      <c r="C35" s="173"/>
      <c r="D35" s="173"/>
      <c r="E35" s="173"/>
      <c r="F35" s="173"/>
      <c r="G35" s="173"/>
      <c r="H35" s="173"/>
      <c r="I35" s="173"/>
      <c r="J35" s="193"/>
      <c r="K35" s="582"/>
      <c r="L35" s="582"/>
      <c r="M35" s="582"/>
      <c r="N35" s="193"/>
      <c r="O35" s="194"/>
      <c r="P35" s="194"/>
    </row>
    <row r="36" spans="2:16" ht="18.75" x14ac:dyDescent="0.3">
      <c r="B36" s="593" t="s">
        <v>1821</v>
      </c>
      <c r="C36" s="593"/>
      <c r="D36" s="593"/>
      <c r="E36" s="593"/>
      <c r="F36" s="593"/>
      <c r="G36" s="593"/>
      <c r="H36" s="593"/>
      <c r="I36" s="173"/>
      <c r="J36" s="193"/>
      <c r="K36" s="582"/>
      <c r="L36" s="582"/>
      <c r="M36" s="582"/>
      <c r="N36" s="193"/>
      <c r="O36" s="194"/>
      <c r="P36" s="194"/>
    </row>
    <row r="37" spans="2:16" x14ac:dyDescent="0.25">
      <c r="B37" s="573" t="s">
        <v>1822</v>
      </c>
      <c r="C37" s="574"/>
      <c r="D37" s="574"/>
      <c r="E37" s="575"/>
      <c r="F37" s="573" t="s">
        <v>1869</v>
      </c>
      <c r="G37" s="574"/>
      <c r="H37" s="575"/>
      <c r="I37" s="173"/>
      <c r="J37" s="193"/>
      <c r="K37" s="582"/>
      <c r="L37" s="582"/>
      <c r="M37" s="582"/>
      <c r="N37" s="193"/>
      <c r="O37" s="194"/>
      <c r="P37" s="194"/>
    </row>
    <row r="38" spans="2:16" x14ac:dyDescent="0.25">
      <c r="B38" s="573" t="s">
        <v>1823</v>
      </c>
      <c r="C38" s="574"/>
      <c r="D38" s="574"/>
      <c r="E38" s="575"/>
      <c r="F38" s="573" t="s">
        <v>1870</v>
      </c>
      <c r="G38" s="574"/>
      <c r="H38" s="575"/>
      <c r="I38" s="173"/>
      <c r="J38" s="193"/>
      <c r="K38" s="582"/>
      <c r="L38" s="582"/>
      <c r="M38" s="582"/>
      <c r="N38" s="193"/>
      <c r="O38" s="583"/>
      <c r="P38" s="583"/>
    </row>
    <row r="39" spans="2:16" x14ac:dyDescent="0.25">
      <c r="B39" s="573" t="s">
        <v>1824</v>
      </c>
      <c r="C39" s="574"/>
      <c r="D39" s="574"/>
      <c r="E39" s="575"/>
      <c r="F39" s="573" t="s">
        <v>1871</v>
      </c>
      <c r="G39" s="574"/>
      <c r="H39" s="575"/>
      <c r="I39" s="173"/>
      <c r="J39" s="193"/>
      <c r="K39" s="194"/>
      <c r="L39" s="194"/>
      <c r="M39" s="194"/>
      <c r="N39" s="194"/>
      <c r="O39" s="194"/>
      <c r="P39" s="194"/>
    </row>
    <row r="40" spans="2:16" x14ac:dyDescent="0.25">
      <c r="B40" s="573" t="s">
        <v>1825</v>
      </c>
      <c r="C40" s="574"/>
      <c r="D40" s="574"/>
      <c r="E40" s="575"/>
      <c r="F40" s="573" t="s">
        <v>1872</v>
      </c>
      <c r="G40" s="574"/>
      <c r="H40" s="575"/>
      <c r="I40" s="173"/>
    </row>
    <row r="41" spans="2:16" x14ac:dyDescent="0.25">
      <c r="B41" s="573" t="s">
        <v>1826</v>
      </c>
      <c r="C41" s="574"/>
      <c r="D41" s="574"/>
      <c r="E41" s="575"/>
      <c r="F41" s="573" t="s">
        <v>1873</v>
      </c>
      <c r="G41" s="574"/>
      <c r="H41" s="575"/>
      <c r="I41" s="173"/>
    </row>
    <row r="42" spans="2:16" x14ac:dyDescent="0.25">
      <c r="B42" s="573" t="s">
        <v>1827</v>
      </c>
      <c r="C42" s="574"/>
      <c r="D42" s="574"/>
      <c r="E42" s="575"/>
      <c r="F42" s="573" t="s">
        <v>1874</v>
      </c>
      <c r="G42" s="574"/>
      <c r="H42" s="575"/>
      <c r="I42" s="173"/>
    </row>
    <row r="43" spans="2:16" x14ac:dyDescent="0.25">
      <c r="B43" s="573" t="s">
        <v>1828</v>
      </c>
      <c r="C43" s="574"/>
      <c r="D43" s="574"/>
      <c r="E43" s="575"/>
      <c r="F43" s="573" t="s">
        <v>1875</v>
      </c>
      <c r="G43" s="574"/>
      <c r="H43" s="575"/>
      <c r="I43" s="173"/>
    </row>
    <row r="44" spans="2:16" x14ac:dyDescent="0.25">
      <c r="B44" s="573" t="s">
        <v>1829</v>
      </c>
      <c r="C44" s="574"/>
      <c r="D44" s="574"/>
      <c r="E44" s="575"/>
      <c r="F44" s="573" t="s">
        <v>1876</v>
      </c>
      <c r="G44" s="574"/>
      <c r="H44" s="575"/>
      <c r="I44" s="173"/>
    </row>
    <row r="45" spans="2:16" x14ac:dyDescent="0.25">
      <c r="B45" s="573" t="s">
        <v>1830</v>
      </c>
      <c r="C45" s="574"/>
      <c r="D45" s="574"/>
      <c r="E45" s="575"/>
      <c r="F45" s="573" t="s">
        <v>1877</v>
      </c>
      <c r="G45" s="574"/>
      <c r="H45" s="575"/>
      <c r="I45" s="173"/>
    </row>
    <row r="46" spans="2:16" x14ac:dyDescent="0.25">
      <c r="B46" s="573" t="s">
        <v>1831</v>
      </c>
      <c r="C46" s="574"/>
      <c r="D46" s="574"/>
      <c r="E46" s="575"/>
      <c r="F46" s="573" t="s">
        <v>1878</v>
      </c>
      <c r="G46" s="574"/>
      <c r="H46" s="575"/>
      <c r="I46" s="173"/>
    </row>
    <row r="47" spans="2:16" x14ac:dyDescent="0.25">
      <c r="B47" s="573" t="s">
        <v>1832</v>
      </c>
      <c r="C47" s="574"/>
      <c r="D47" s="574"/>
      <c r="E47" s="575"/>
      <c r="F47" s="573" t="s">
        <v>1879</v>
      </c>
      <c r="G47" s="574"/>
      <c r="H47" s="575"/>
      <c r="I47" s="173"/>
    </row>
    <row r="48" spans="2:16" x14ac:dyDescent="0.25">
      <c r="B48" s="573" t="s">
        <v>1833</v>
      </c>
      <c r="C48" s="574"/>
      <c r="D48" s="574"/>
      <c r="E48" s="575"/>
      <c r="F48" s="573" t="s">
        <v>1880</v>
      </c>
      <c r="G48" s="574"/>
      <c r="H48" s="575"/>
      <c r="I48" s="173"/>
    </row>
    <row r="49" spans="2:16" x14ac:dyDescent="0.25">
      <c r="B49" s="573" t="s">
        <v>1834</v>
      </c>
      <c r="C49" s="574"/>
      <c r="D49" s="574"/>
      <c r="E49" s="575"/>
      <c r="F49" s="573" t="s">
        <v>1874</v>
      </c>
      <c r="G49" s="574"/>
      <c r="H49" s="575"/>
      <c r="I49" s="173"/>
      <c r="J49" s="173"/>
      <c r="K49" s="173"/>
      <c r="L49" s="173"/>
      <c r="M49" s="173"/>
      <c r="N49" s="173"/>
      <c r="O49" s="173"/>
      <c r="P49" s="173"/>
    </row>
    <row r="50" spans="2:16" x14ac:dyDescent="0.25">
      <c r="B50" s="573" t="s">
        <v>1835</v>
      </c>
      <c r="C50" s="574"/>
      <c r="D50" s="574"/>
      <c r="E50" s="575"/>
      <c r="F50" s="573" t="s">
        <v>1881</v>
      </c>
      <c r="G50" s="574"/>
      <c r="H50" s="575"/>
      <c r="I50" s="173"/>
      <c r="J50" s="173"/>
      <c r="K50" s="173"/>
      <c r="L50" s="173"/>
      <c r="M50" s="173"/>
      <c r="N50" s="173"/>
      <c r="O50" s="173"/>
      <c r="P50" s="173"/>
    </row>
    <row r="51" spans="2:16" x14ac:dyDescent="0.25">
      <c r="B51" s="573" t="s">
        <v>1836</v>
      </c>
      <c r="C51" s="574"/>
      <c r="D51" s="574"/>
      <c r="E51" s="575"/>
      <c r="F51" s="573" t="s">
        <v>1882</v>
      </c>
      <c r="G51" s="574"/>
      <c r="H51" s="575"/>
      <c r="I51" s="173"/>
      <c r="J51" s="173"/>
      <c r="K51" s="173"/>
      <c r="L51" s="173"/>
      <c r="M51" s="173"/>
      <c r="N51" s="173"/>
      <c r="O51" s="173"/>
      <c r="P51" s="173"/>
    </row>
    <row r="53" spans="2:16" ht="18.75" x14ac:dyDescent="0.3">
      <c r="B53" s="576" t="s">
        <v>1837</v>
      </c>
      <c r="C53" s="576"/>
      <c r="D53" s="576"/>
      <c r="E53" s="576"/>
      <c r="F53" s="576"/>
      <c r="G53" s="576"/>
      <c r="H53" s="576"/>
      <c r="I53" s="576"/>
      <c r="J53" s="576"/>
      <c r="K53" s="576"/>
      <c r="L53" s="576"/>
      <c r="M53" s="576"/>
      <c r="N53" s="576"/>
      <c r="O53" s="576"/>
      <c r="P53" s="576"/>
    </row>
    <row r="54" spans="2:16" ht="18.75" x14ac:dyDescent="0.3">
      <c r="B54" s="576" t="s">
        <v>2438</v>
      </c>
      <c r="C54" s="576"/>
      <c r="D54" s="576"/>
      <c r="E54" s="576"/>
      <c r="F54" s="576"/>
      <c r="G54" s="576"/>
      <c r="H54" s="576"/>
      <c r="I54" s="576"/>
      <c r="J54" s="576"/>
      <c r="K54" s="576"/>
      <c r="L54" s="576"/>
      <c r="M54" s="576"/>
      <c r="N54" s="576"/>
      <c r="O54" s="576"/>
      <c r="P54" s="576"/>
    </row>
  </sheetData>
  <mergeCells count="155">
    <mergeCell ref="E6:F6"/>
    <mergeCell ref="G6:H6"/>
    <mergeCell ref="C11:D11"/>
    <mergeCell ref="E11:F11"/>
    <mergeCell ref="G11:H11"/>
    <mergeCell ref="C12:D12"/>
    <mergeCell ref="E12:F12"/>
    <mergeCell ref="G12:H12"/>
    <mergeCell ref="C9:D9"/>
    <mergeCell ref="E9:F9"/>
    <mergeCell ref="G9:H9"/>
    <mergeCell ref="C10:D10"/>
    <mergeCell ref="E10:F10"/>
    <mergeCell ref="G10:H10"/>
    <mergeCell ref="D17:F17"/>
    <mergeCell ref="G17:H17"/>
    <mergeCell ref="D18:F18"/>
    <mergeCell ref="G18:H18"/>
    <mergeCell ref="D19:F19"/>
    <mergeCell ref="G19:H19"/>
    <mergeCell ref="C14:F14"/>
    <mergeCell ref="C15:F15"/>
    <mergeCell ref="G15:H15"/>
    <mergeCell ref="D16:F16"/>
    <mergeCell ref="G16:H16"/>
    <mergeCell ref="D23:F23"/>
    <mergeCell ref="G23:H23"/>
    <mergeCell ref="D24:F24"/>
    <mergeCell ref="C26:F26"/>
    <mergeCell ref="G26:H26"/>
    <mergeCell ref="D27:F27"/>
    <mergeCell ref="G27:H27"/>
    <mergeCell ref="D20:F20"/>
    <mergeCell ref="G20:H20"/>
    <mergeCell ref="D21:F21"/>
    <mergeCell ref="G21:H21"/>
    <mergeCell ref="D22:F22"/>
    <mergeCell ref="G22:H22"/>
    <mergeCell ref="G31:H31"/>
    <mergeCell ref="D32:F32"/>
    <mergeCell ref="G32:H32"/>
    <mergeCell ref="D33:F33"/>
    <mergeCell ref="G33:H33"/>
    <mergeCell ref="D28:F28"/>
    <mergeCell ref="G28:H28"/>
    <mergeCell ref="D29:F29"/>
    <mergeCell ref="G29:H29"/>
    <mergeCell ref="D30:F30"/>
    <mergeCell ref="G30:H30"/>
    <mergeCell ref="K6:M6"/>
    <mergeCell ref="O6:P6"/>
    <mergeCell ref="K7:M7"/>
    <mergeCell ref="O7:P7"/>
    <mergeCell ref="K8:M8"/>
    <mergeCell ref="O8:P8"/>
    <mergeCell ref="C2:G2"/>
    <mergeCell ref="K3:N3"/>
    <mergeCell ref="K4:M4"/>
    <mergeCell ref="O4:P4"/>
    <mergeCell ref="K5:M5"/>
    <mergeCell ref="O5:P5"/>
    <mergeCell ref="C7:D7"/>
    <mergeCell ref="E7:F7"/>
    <mergeCell ref="G7:H7"/>
    <mergeCell ref="C8:D8"/>
    <mergeCell ref="E8:F8"/>
    <mergeCell ref="G8:H8"/>
    <mergeCell ref="C4:F4"/>
    <mergeCell ref="G4:H4"/>
    <mergeCell ref="C5:D5"/>
    <mergeCell ref="E5:F5"/>
    <mergeCell ref="G5:H5"/>
    <mergeCell ref="C6:D6"/>
    <mergeCell ref="K14:M14"/>
    <mergeCell ref="K13:M13"/>
    <mergeCell ref="O13:P13"/>
    <mergeCell ref="K9:M9"/>
    <mergeCell ref="O9:P9"/>
    <mergeCell ref="K10:M10"/>
    <mergeCell ref="O10:P10"/>
    <mergeCell ref="K11:M11"/>
    <mergeCell ref="K12:M12"/>
    <mergeCell ref="K2:O2"/>
    <mergeCell ref="B36:H36"/>
    <mergeCell ref="K21:M21"/>
    <mergeCell ref="O21:P21"/>
    <mergeCell ref="K22:M22"/>
    <mergeCell ref="O22:P22"/>
    <mergeCell ref="K23:M23"/>
    <mergeCell ref="O23:P23"/>
    <mergeCell ref="K18:M18"/>
    <mergeCell ref="O18:P18"/>
    <mergeCell ref="K19:M19"/>
    <mergeCell ref="O19:P19"/>
    <mergeCell ref="K20:M20"/>
    <mergeCell ref="O20:P20"/>
    <mergeCell ref="K35:M35"/>
    <mergeCell ref="K36:M36"/>
    <mergeCell ref="K17:M17"/>
    <mergeCell ref="O17:P17"/>
    <mergeCell ref="K32:M32"/>
    <mergeCell ref="O32:P32"/>
    <mergeCell ref="K33:M33"/>
    <mergeCell ref="O33:P33"/>
    <mergeCell ref="K34:M34"/>
    <mergeCell ref="O34:P34"/>
    <mergeCell ref="F44:H44"/>
    <mergeCell ref="F45:H45"/>
    <mergeCell ref="B43:E43"/>
    <mergeCell ref="B44:E44"/>
    <mergeCell ref="B45:E45"/>
    <mergeCell ref="B46:E46"/>
    <mergeCell ref="B47:E47"/>
    <mergeCell ref="B48:E48"/>
    <mergeCell ref="B37:E37"/>
    <mergeCell ref="B38:E38"/>
    <mergeCell ref="B39:E39"/>
    <mergeCell ref="B40:E40"/>
    <mergeCell ref="B41:E41"/>
    <mergeCell ref="B42:E42"/>
    <mergeCell ref="K24:M24"/>
    <mergeCell ref="O24:P24"/>
    <mergeCell ref="F37:H37"/>
    <mergeCell ref="F38:H38"/>
    <mergeCell ref="F39:H39"/>
    <mergeCell ref="F40:H40"/>
    <mergeCell ref="F41:H41"/>
    <mergeCell ref="F42:H42"/>
    <mergeCell ref="F43:H43"/>
    <mergeCell ref="K37:M37"/>
    <mergeCell ref="K38:M38"/>
    <mergeCell ref="O38:P38"/>
    <mergeCell ref="K29:M29"/>
    <mergeCell ref="O29:P29"/>
    <mergeCell ref="K30:M30"/>
    <mergeCell ref="O30:P30"/>
    <mergeCell ref="K31:M31"/>
    <mergeCell ref="O31:P31"/>
    <mergeCell ref="K25:M25"/>
    <mergeCell ref="O25:P25"/>
    <mergeCell ref="K26:M26"/>
    <mergeCell ref="K28:M28"/>
    <mergeCell ref="O28:P28"/>
    <mergeCell ref="D31:F31"/>
    <mergeCell ref="B51:E51"/>
    <mergeCell ref="F51:H51"/>
    <mergeCell ref="B53:P53"/>
    <mergeCell ref="B54:P54"/>
    <mergeCell ref="F46:H46"/>
    <mergeCell ref="F47:H47"/>
    <mergeCell ref="F48:H48"/>
    <mergeCell ref="B49:E49"/>
    <mergeCell ref="F49:H49"/>
    <mergeCell ref="B50:E50"/>
    <mergeCell ref="F50:H5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16"/>
  <sheetViews>
    <sheetView workbookViewId="0">
      <selection activeCell="N12" sqref="N12"/>
    </sheetView>
  </sheetViews>
  <sheetFormatPr defaultRowHeight="15" x14ac:dyDescent="0.25"/>
  <cols>
    <col min="1" max="1" width="3.85546875" customWidth="1"/>
    <col min="2" max="2" width="17.42578125" customWidth="1"/>
    <col min="4" max="4" width="20.5703125" customWidth="1"/>
    <col min="5" max="5" width="23.28515625" customWidth="1"/>
    <col min="7" max="7" width="11.42578125" customWidth="1"/>
    <col min="8" max="8" width="16.7109375" customWidth="1"/>
  </cols>
  <sheetData>
    <row r="1" spans="1:8" x14ac:dyDescent="0.25">
      <c r="A1" s="182"/>
    </row>
    <row r="2" spans="1:8" x14ac:dyDescent="0.25">
      <c r="A2" s="182"/>
      <c r="E2" s="1" t="s">
        <v>367</v>
      </c>
      <c r="F2" s="1"/>
      <c r="G2" s="1"/>
      <c r="H2" s="1"/>
    </row>
    <row r="3" spans="1:8" x14ac:dyDescent="0.25">
      <c r="A3" s="182"/>
      <c r="E3" s="453" t="s">
        <v>2309</v>
      </c>
      <c r="F3" s="453"/>
      <c r="G3" s="453"/>
      <c r="H3" s="453"/>
    </row>
    <row r="4" spans="1:8" x14ac:dyDescent="0.25">
      <c r="A4" s="182"/>
      <c r="E4" s="453"/>
      <c r="F4" s="453"/>
      <c r="G4" s="453"/>
      <c r="H4" s="453"/>
    </row>
    <row r="5" spans="1:8" x14ac:dyDescent="0.25">
      <c r="A5" s="182"/>
      <c r="E5" s="25"/>
      <c r="F5" s="1"/>
      <c r="G5" s="1"/>
      <c r="H5" s="1"/>
    </row>
    <row r="6" spans="1:8" x14ac:dyDescent="0.25">
      <c r="A6" s="182"/>
      <c r="E6" s="42"/>
      <c r="F6" s="1"/>
      <c r="G6" s="1"/>
      <c r="H6" s="1"/>
    </row>
    <row r="7" spans="1:8" x14ac:dyDescent="0.25">
      <c r="A7" s="182"/>
      <c r="E7" s="24"/>
      <c r="F7" s="1"/>
      <c r="G7" s="1"/>
      <c r="H7" s="1"/>
    </row>
    <row r="8" spans="1:8" ht="15" customHeight="1" x14ac:dyDescent="0.25">
      <c r="A8" s="182"/>
      <c r="B8" s="455" t="s">
        <v>366</v>
      </c>
      <c r="C8" s="455"/>
      <c r="D8" s="455"/>
      <c r="E8" s="455"/>
      <c r="F8" s="455"/>
      <c r="G8" s="455"/>
      <c r="H8" s="455"/>
    </row>
    <row r="9" spans="1:8" ht="15" customHeight="1" x14ac:dyDescent="0.25">
      <c r="A9" s="182"/>
      <c r="B9" s="455"/>
      <c r="C9" s="455"/>
      <c r="D9" s="455"/>
      <c r="E9" s="455"/>
      <c r="F9" s="455"/>
      <c r="G9" s="455"/>
      <c r="H9" s="455"/>
    </row>
    <row r="10" spans="1:8" ht="15" customHeight="1" x14ac:dyDescent="0.25">
      <c r="A10" s="182"/>
      <c r="B10" s="455"/>
      <c r="C10" s="455"/>
      <c r="D10" s="455"/>
      <c r="E10" s="455"/>
      <c r="F10" s="455"/>
      <c r="G10" s="455"/>
      <c r="H10" s="455"/>
    </row>
    <row r="11" spans="1:8" ht="15.75" thickBot="1" x14ac:dyDescent="0.3">
      <c r="A11" s="182"/>
    </row>
    <row r="12" spans="1:8" ht="15" customHeight="1" x14ac:dyDescent="0.25">
      <c r="A12" s="182"/>
      <c r="B12" s="456" t="s">
        <v>0</v>
      </c>
      <c r="C12" s="458" t="s">
        <v>1</v>
      </c>
      <c r="D12" s="179"/>
      <c r="E12" s="179" t="s">
        <v>2</v>
      </c>
      <c r="F12" s="179"/>
      <c r="G12" s="460" t="s">
        <v>3</v>
      </c>
      <c r="H12" s="462" t="s">
        <v>1859</v>
      </c>
    </row>
    <row r="13" spans="1:8" ht="15.75" thickBot="1" x14ac:dyDescent="0.3">
      <c r="A13" s="182"/>
      <c r="B13" s="464"/>
      <c r="C13" s="459"/>
      <c r="D13" s="180" t="s">
        <v>5</v>
      </c>
      <c r="E13" s="180" t="s">
        <v>6</v>
      </c>
      <c r="F13" s="180" t="s">
        <v>7</v>
      </c>
      <c r="G13" s="461"/>
      <c r="H13" s="463"/>
    </row>
    <row r="14" spans="1:8" ht="15.75" thickBot="1" x14ac:dyDescent="0.3">
      <c r="A14" s="182"/>
      <c r="B14" s="181" t="s">
        <v>1839</v>
      </c>
      <c r="C14" s="35" t="s">
        <v>1891</v>
      </c>
      <c r="D14" s="36" t="s">
        <v>2443</v>
      </c>
      <c r="E14" s="33" t="s">
        <v>1889</v>
      </c>
      <c r="F14" s="216" t="s">
        <v>1890</v>
      </c>
      <c r="G14" s="39" t="s">
        <v>1908</v>
      </c>
      <c r="H14" s="397">
        <v>3400</v>
      </c>
    </row>
    <row r="15" spans="1:8" ht="15.75" thickBot="1" x14ac:dyDescent="0.3"/>
    <row r="16" spans="1:8" ht="15.75" thickBot="1" x14ac:dyDescent="0.3">
      <c r="B16" s="342" t="s">
        <v>2334</v>
      </c>
      <c r="C16" s="343"/>
      <c r="D16" s="343"/>
      <c r="E16" s="343"/>
      <c r="F16" s="343"/>
      <c r="G16" s="343"/>
      <c r="H16" s="344"/>
    </row>
  </sheetData>
  <mergeCells count="6">
    <mergeCell ref="E3:H4"/>
    <mergeCell ref="B8:H10"/>
    <mergeCell ref="B12:B13"/>
    <mergeCell ref="C12:C13"/>
    <mergeCell ref="G12:G13"/>
    <mergeCell ref="H12:H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313"/>
  <sheetViews>
    <sheetView topLeftCell="A119" workbookViewId="0">
      <selection activeCell="D175" sqref="D175"/>
    </sheetView>
  </sheetViews>
  <sheetFormatPr defaultRowHeight="15" x14ac:dyDescent="0.25"/>
  <cols>
    <col min="3" max="3" width="29.5703125" customWidth="1"/>
    <col min="4" max="4" width="12.7109375" style="415" customWidth="1"/>
    <col min="5" max="5" width="10" customWidth="1"/>
    <col min="6" max="6" width="11.42578125" customWidth="1"/>
    <col min="7" max="7" width="21.7109375" customWidth="1"/>
    <col min="8" max="8" width="12.7109375" customWidth="1"/>
  </cols>
  <sheetData>
    <row r="1" spans="1:9" ht="15" customHeight="1" x14ac:dyDescent="0.25">
      <c r="H1" s="174"/>
    </row>
    <row r="2" spans="1:9" ht="15" customHeight="1" x14ac:dyDescent="0.25">
      <c r="D2" s="248"/>
      <c r="E2" s="1" t="s">
        <v>367</v>
      </c>
      <c r="F2" s="1"/>
      <c r="G2" s="1"/>
      <c r="H2" s="1"/>
    </row>
    <row r="3" spans="1:9" x14ac:dyDescent="0.25">
      <c r="D3" s="248"/>
      <c r="E3" s="453" t="s">
        <v>2309</v>
      </c>
      <c r="F3" s="453"/>
      <c r="G3" s="453"/>
      <c r="H3" s="453"/>
    </row>
    <row r="4" spans="1:9" x14ac:dyDescent="0.25">
      <c r="D4" s="249"/>
      <c r="E4" s="453"/>
      <c r="F4" s="453"/>
      <c r="G4" s="453"/>
      <c r="H4" s="453"/>
    </row>
    <row r="5" spans="1:9" x14ac:dyDescent="0.25">
      <c r="D5" s="250"/>
      <c r="E5" s="1"/>
      <c r="F5" s="1"/>
      <c r="G5" s="1"/>
      <c r="H5" s="175"/>
    </row>
    <row r="6" spans="1:9" x14ac:dyDescent="0.25">
      <c r="D6" s="251"/>
      <c r="E6" s="1"/>
      <c r="F6" s="1"/>
      <c r="G6" s="1"/>
      <c r="H6" s="175"/>
    </row>
    <row r="7" spans="1:9" x14ac:dyDescent="0.25">
      <c r="D7" s="252"/>
      <c r="E7" s="45"/>
      <c r="F7" s="46"/>
      <c r="G7" s="46"/>
      <c r="H7" s="47"/>
    </row>
    <row r="8" spans="1:9" ht="15.75" x14ac:dyDescent="0.25">
      <c r="A8" s="470" t="s">
        <v>574</v>
      </c>
      <c r="B8" s="471"/>
      <c r="C8" s="471"/>
      <c r="D8" s="471"/>
      <c r="E8" s="471"/>
      <c r="F8" s="471"/>
      <c r="G8" s="471"/>
      <c r="H8" s="471"/>
    </row>
    <row r="9" spans="1:9" ht="16.5" thickBot="1" x14ac:dyDescent="0.3">
      <c r="A9" s="471" t="s">
        <v>575</v>
      </c>
      <c r="B9" s="471"/>
      <c r="C9" s="471"/>
      <c r="D9" s="471"/>
      <c r="E9" s="471"/>
      <c r="F9" s="471"/>
      <c r="G9" s="471"/>
      <c r="H9" s="471"/>
    </row>
    <row r="10" spans="1:9" x14ac:dyDescent="0.25">
      <c r="A10" s="472" t="s">
        <v>576</v>
      </c>
      <c r="B10" s="473"/>
      <c r="C10" s="476" t="s">
        <v>577</v>
      </c>
      <c r="D10" s="478" t="s">
        <v>578</v>
      </c>
      <c r="E10" s="48" t="s">
        <v>579</v>
      </c>
      <c r="F10" s="49" t="s">
        <v>580</v>
      </c>
      <c r="G10" s="468" t="s">
        <v>581</v>
      </c>
      <c r="H10" s="51" t="s">
        <v>582</v>
      </c>
    </row>
    <row r="11" spans="1:9" ht="15.75" thickBot="1" x14ac:dyDescent="0.3">
      <c r="A11" s="474"/>
      <c r="B11" s="475"/>
      <c r="C11" s="477"/>
      <c r="D11" s="479"/>
      <c r="E11" s="52" t="s">
        <v>583</v>
      </c>
      <c r="F11" s="53" t="s">
        <v>583</v>
      </c>
      <c r="G11" s="469"/>
      <c r="H11" s="55" t="s">
        <v>584</v>
      </c>
    </row>
    <row r="12" spans="1:9" ht="16.5" thickBot="1" x14ac:dyDescent="0.3">
      <c r="A12" s="465" t="s">
        <v>2444</v>
      </c>
      <c r="B12" s="466"/>
      <c r="C12" s="466"/>
      <c r="D12" s="466"/>
      <c r="E12" s="466"/>
      <c r="F12" s="466"/>
      <c r="G12" s="466"/>
      <c r="H12" s="467"/>
      <c r="I12" s="209"/>
    </row>
    <row r="13" spans="1:9" x14ac:dyDescent="0.25">
      <c r="A13" s="488"/>
      <c r="B13" s="489"/>
      <c r="C13" s="68" t="s">
        <v>587</v>
      </c>
      <c r="D13" s="416">
        <v>1800</v>
      </c>
      <c r="E13" s="57">
        <v>0.1</v>
      </c>
      <c r="F13" s="58" t="s">
        <v>585</v>
      </c>
      <c r="G13" s="58" t="s">
        <v>588</v>
      </c>
      <c r="H13" s="59">
        <v>250</v>
      </c>
      <c r="I13" s="209"/>
    </row>
    <row r="14" spans="1:9" x14ac:dyDescent="0.25">
      <c r="A14" s="490"/>
      <c r="B14" s="491"/>
      <c r="C14" s="69" t="s">
        <v>589</v>
      </c>
      <c r="D14" s="417">
        <v>2200</v>
      </c>
      <c r="E14" s="70">
        <v>0.1</v>
      </c>
      <c r="F14" s="71" t="s">
        <v>585</v>
      </c>
      <c r="G14" s="71" t="s">
        <v>588</v>
      </c>
      <c r="H14" s="72">
        <v>250</v>
      </c>
      <c r="I14" s="209"/>
    </row>
    <row r="15" spans="1:9" x14ac:dyDescent="0.25">
      <c r="A15" s="490"/>
      <c r="B15" s="491"/>
      <c r="C15" s="69" t="s">
        <v>590</v>
      </c>
      <c r="D15" s="417">
        <v>3500</v>
      </c>
      <c r="E15" s="70">
        <v>0.27</v>
      </c>
      <c r="F15" s="71" t="s">
        <v>585</v>
      </c>
      <c r="G15" s="71" t="s">
        <v>591</v>
      </c>
      <c r="H15" s="72">
        <v>680</v>
      </c>
      <c r="I15" s="209"/>
    </row>
    <row r="16" spans="1:9" x14ac:dyDescent="0.25">
      <c r="A16" s="490"/>
      <c r="B16" s="491"/>
      <c r="C16" s="69" t="s">
        <v>592</v>
      </c>
      <c r="D16" s="417">
        <v>3900</v>
      </c>
      <c r="E16" s="70">
        <v>0.27</v>
      </c>
      <c r="F16" s="71" t="s">
        <v>585</v>
      </c>
      <c r="G16" s="71" t="s">
        <v>591</v>
      </c>
      <c r="H16" s="72">
        <v>680</v>
      </c>
      <c r="I16" s="209"/>
    </row>
    <row r="17" spans="1:9" x14ac:dyDescent="0.25">
      <c r="A17" s="490"/>
      <c r="B17" s="491"/>
      <c r="C17" s="69" t="s">
        <v>593</v>
      </c>
      <c r="D17" s="417">
        <v>6000</v>
      </c>
      <c r="E17" s="70">
        <v>0.55000000000000004</v>
      </c>
      <c r="F17" s="71" t="s">
        <v>585</v>
      </c>
      <c r="G17" s="71" t="s">
        <v>594</v>
      </c>
      <c r="H17" s="72">
        <v>1290</v>
      </c>
      <c r="I17" s="209"/>
    </row>
    <row r="18" spans="1:9" x14ac:dyDescent="0.25">
      <c r="A18" s="490"/>
      <c r="B18" s="491"/>
      <c r="C18" s="218" t="s">
        <v>595</v>
      </c>
      <c r="D18" s="417">
        <v>6200</v>
      </c>
      <c r="E18" s="138">
        <v>0.55000000000000004</v>
      </c>
      <c r="F18" s="132" t="s">
        <v>585</v>
      </c>
      <c r="G18" s="132" t="s">
        <v>594</v>
      </c>
      <c r="H18" s="139">
        <v>1290</v>
      </c>
      <c r="I18" s="209"/>
    </row>
    <row r="19" spans="1:9" ht="15.75" thickBot="1" x14ac:dyDescent="0.3">
      <c r="A19" s="492"/>
      <c r="B19" s="493"/>
      <c r="C19" s="217" t="s">
        <v>2447</v>
      </c>
      <c r="D19" s="418">
        <v>2700</v>
      </c>
      <c r="E19" s="146"/>
      <c r="F19" s="75"/>
      <c r="G19" s="215"/>
      <c r="H19" s="76"/>
      <c r="I19" s="209"/>
    </row>
    <row r="20" spans="1:9" ht="16.5" thickBot="1" x14ac:dyDescent="0.3">
      <c r="A20" s="465" t="s">
        <v>2445</v>
      </c>
      <c r="B20" s="466"/>
      <c r="C20" s="466"/>
      <c r="D20" s="466"/>
      <c r="E20" s="466"/>
      <c r="F20" s="466"/>
      <c r="G20" s="466"/>
      <c r="H20" s="467"/>
      <c r="I20" s="209"/>
    </row>
    <row r="21" spans="1:9" x14ac:dyDescent="0.25">
      <c r="A21" s="480"/>
      <c r="B21" s="481"/>
      <c r="C21" s="68" t="s">
        <v>597</v>
      </c>
      <c r="D21" s="253">
        <v>2300</v>
      </c>
      <c r="E21" s="57">
        <v>0.18</v>
      </c>
      <c r="F21" s="58" t="s">
        <v>585</v>
      </c>
      <c r="G21" s="58" t="s">
        <v>598</v>
      </c>
      <c r="H21" s="59">
        <v>440</v>
      </c>
      <c r="I21" s="209"/>
    </row>
    <row r="22" spans="1:9" x14ac:dyDescent="0.25">
      <c r="A22" s="482"/>
      <c r="B22" s="483"/>
      <c r="C22" s="69" t="s">
        <v>599</v>
      </c>
      <c r="D22" s="256" t="s">
        <v>880</v>
      </c>
      <c r="E22" s="70">
        <v>0.18</v>
      </c>
      <c r="F22" s="71" t="s">
        <v>585</v>
      </c>
      <c r="G22" s="71" t="s">
        <v>600</v>
      </c>
      <c r="H22" s="72">
        <v>450</v>
      </c>
      <c r="I22" s="209"/>
    </row>
    <row r="23" spans="1:9" x14ac:dyDescent="0.25">
      <c r="A23" s="482"/>
      <c r="B23" s="483"/>
      <c r="C23" s="69" t="s">
        <v>601</v>
      </c>
      <c r="D23" s="256">
        <v>3800</v>
      </c>
      <c r="E23" s="70">
        <v>0.38</v>
      </c>
      <c r="F23" s="71" t="s">
        <v>585</v>
      </c>
      <c r="G23" s="71" t="s">
        <v>602</v>
      </c>
      <c r="H23" s="72">
        <v>950</v>
      </c>
      <c r="I23" s="209"/>
    </row>
    <row r="24" spans="1:9" ht="15.75" thickBot="1" x14ac:dyDescent="0.3">
      <c r="A24" s="484"/>
      <c r="B24" s="485"/>
      <c r="C24" s="73" t="s">
        <v>603</v>
      </c>
      <c r="D24" s="259">
        <v>7200</v>
      </c>
      <c r="E24" s="74">
        <v>0.6</v>
      </c>
      <c r="F24" s="75" t="s">
        <v>585</v>
      </c>
      <c r="G24" s="75" t="s">
        <v>604</v>
      </c>
      <c r="H24" s="76">
        <v>1480</v>
      </c>
      <c r="I24" s="209"/>
    </row>
    <row r="25" spans="1:9" ht="16.5" thickBot="1" x14ac:dyDescent="0.3">
      <c r="A25" s="465" t="s">
        <v>605</v>
      </c>
      <c r="B25" s="486"/>
      <c r="C25" s="486"/>
      <c r="D25" s="486"/>
      <c r="E25" s="486"/>
      <c r="F25" s="486"/>
      <c r="G25" s="486"/>
      <c r="H25" s="487"/>
    </row>
    <row r="26" spans="1:9" x14ac:dyDescent="0.25">
      <c r="A26" s="480"/>
      <c r="B26" s="481"/>
      <c r="C26" s="56" t="s">
        <v>606</v>
      </c>
      <c r="D26" s="253">
        <v>7000</v>
      </c>
      <c r="E26" s="57">
        <v>0.32</v>
      </c>
      <c r="F26" s="58" t="s">
        <v>607</v>
      </c>
      <c r="G26" s="95" t="s">
        <v>608</v>
      </c>
      <c r="H26" s="96">
        <v>800</v>
      </c>
    </row>
    <row r="27" spans="1:9" x14ac:dyDescent="0.25">
      <c r="A27" s="482"/>
      <c r="B27" s="483"/>
      <c r="C27" s="60"/>
      <c r="D27" s="260"/>
      <c r="E27" s="61"/>
      <c r="F27" s="62"/>
      <c r="G27" s="62"/>
      <c r="H27" s="63"/>
    </row>
    <row r="28" spans="1:9" x14ac:dyDescent="0.25">
      <c r="A28" s="482"/>
      <c r="B28" s="483"/>
      <c r="C28" s="97"/>
      <c r="D28" s="261"/>
      <c r="E28" s="98"/>
      <c r="F28" s="99"/>
      <c r="G28" s="99"/>
      <c r="H28" s="100"/>
    </row>
    <row r="29" spans="1:9" ht="15.75" thickBot="1" x14ac:dyDescent="0.3">
      <c r="A29" s="484"/>
      <c r="B29" s="485"/>
      <c r="C29" s="64"/>
      <c r="D29" s="262"/>
      <c r="E29" s="65"/>
      <c r="F29" s="66"/>
      <c r="G29" s="66"/>
      <c r="H29" s="67"/>
    </row>
    <row r="30" spans="1:9" ht="16.5" thickBot="1" x14ac:dyDescent="0.3">
      <c r="A30" s="465" t="s">
        <v>609</v>
      </c>
      <c r="B30" s="466"/>
      <c r="C30" s="466"/>
      <c r="D30" s="466"/>
      <c r="E30" s="466"/>
      <c r="F30" s="466"/>
      <c r="G30" s="466"/>
      <c r="H30" s="467"/>
    </row>
    <row r="31" spans="1:9" x14ac:dyDescent="0.25">
      <c r="A31" s="101"/>
      <c r="B31" s="102"/>
      <c r="C31" s="56" t="s">
        <v>610</v>
      </c>
      <c r="D31" s="253">
        <v>16200</v>
      </c>
      <c r="E31" s="103">
        <v>0.85</v>
      </c>
      <c r="F31" s="58" t="s">
        <v>607</v>
      </c>
      <c r="G31" s="58" t="s">
        <v>611</v>
      </c>
      <c r="H31" s="59">
        <v>2130</v>
      </c>
    </row>
    <row r="32" spans="1:9" x14ac:dyDescent="0.25">
      <c r="A32" s="97"/>
      <c r="B32" s="104"/>
      <c r="C32" s="105" t="s">
        <v>612</v>
      </c>
      <c r="D32" s="256">
        <v>19600</v>
      </c>
      <c r="E32" s="106">
        <v>0.99</v>
      </c>
      <c r="F32" s="71" t="s">
        <v>607</v>
      </c>
      <c r="G32" s="71" t="s">
        <v>613</v>
      </c>
      <c r="H32" s="72">
        <v>2300</v>
      </c>
    </row>
    <row r="33" spans="1:8" x14ac:dyDescent="0.25">
      <c r="A33" s="97"/>
      <c r="B33" s="104"/>
      <c r="C33" s="97"/>
      <c r="D33" s="254"/>
      <c r="E33" s="98"/>
      <c r="F33" s="99"/>
      <c r="G33" s="99"/>
      <c r="H33" s="100"/>
    </row>
    <row r="34" spans="1:8" ht="15.75" thickBot="1" x14ac:dyDescent="0.3">
      <c r="A34" s="64"/>
      <c r="B34" s="107"/>
      <c r="C34" s="64"/>
      <c r="D34" s="255"/>
      <c r="E34" s="65"/>
      <c r="F34" s="66"/>
      <c r="G34" s="66"/>
      <c r="H34" s="67"/>
    </row>
    <row r="35" spans="1:8" ht="15.75" x14ac:dyDescent="0.25">
      <c r="A35" s="537" t="s">
        <v>1788</v>
      </c>
      <c r="B35" s="538"/>
      <c r="C35" s="538"/>
      <c r="D35" s="538"/>
      <c r="E35" s="538"/>
      <c r="F35" s="538"/>
      <c r="G35" s="538"/>
      <c r="H35" s="539"/>
    </row>
    <row r="36" spans="1:8" ht="16.5" thickBot="1" x14ac:dyDescent="0.3">
      <c r="A36" s="540" t="s">
        <v>1789</v>
      </c>
      <c r="B36" s="502"/>
      <c r="C36" s="502"/>
      <c r="D36" s="502"/>
      <c r="E36" s="502"/>
      <c r="F36" s="502"/>
      <c r="G36" s="502"/>
      <c r="H36" s="541"/>
    </row>
    <row r="37" spans="1:8" x14ac:dyDescent="0.25">
      <c r="A37" s="472" t="s">
        <v>576</v>
      </c>
      <c r="B37" s="473"/>
      <c r="C37" s="476" t="s">
        <v>577</v>
      </c>
      <c r="D37" s="478" t="s">
        <v>578</v>
      </c>
      <c r="E37" s="48" t="s">
        <v>579</v>
      </c>
      <c r="F37" s="49" t="s">
        <v>580</v>
      </c>
      <c r="G37" s="468" t="s">
        <v>581</v>
      </c>
      <c r="H37" s="51" t="s">
        <v>582</v>
      </c>
    </row>
    <row r="38" spans="1:8" ht="15.75" thickBot="1" x14ac:dyDescent="0.3">
      <c r="A38" s="474"/>
      <c r="B38" s="475"/>
      <c r="C38" s="477"/>
      <c r="D38" s="479"/>
      <c r="E38" s="52" t="s">
        <v>583</v>
      </c>
      <c r="F38" s="53" t="s">
        <v>583</v>
      </c>
      <c r="G38" s="469"/>
      <c r="H38" s="55" t="s">
        <v>584</v>
      </c>
    </row>
    <row r="39" spans="1:8" x14ac:dyDescent="0.25">
      <c r="A39" s="101"/>
      <c r="B39" s="162"/>
      <c r="C39" s="56" t="s">
        <v>1790</v>
      </c>
      <c r="D39" s="253">
        <v>16600</v>
      </c>
      <c r="E39" s="57">
        <v>0.8</v>
      </c>
      <c r="F39" s="58" t="s">
        <v>857</v>
      </c>
      <c r="G39" s="58" t="s">
        <v>1791</v>
      </c>
      <c r="H39" s="59">
        <v>2025</v>
      </c>
    </row>
    <row r="40" spans="1:8" x14ac:dyDescent="0.25">
      <c r="A40" s="97"/>
      <c r="B40" s="135"/>
      <c r="C40" s="105" t="s">
        <v>1792</v>
      </c>
      <c r="D40" s="258" t="s">
        <v>880</v>
      </c>
      <c r="E40" s="70">
        <v>0.8</v>
      </c>
      <c r="F40" s="71" t="s">
        <v>857</v>
      </c>
      <c r="G40" s="71" t="s">
        <v>1791</v>
      </c>
      <c r="H40" s="72">
        <v>2140</v>
      </c>
    </row>
    <row r="41" spans="1:8" x14ac:dyDescent="0.25">
      <c r="A41" s="97"/>
      <c r="B41" s="135"/>
      <c r="C41" s="60"/>
      <c r="D41" s="254"/>
      <c r="E41" s="61"/>
      <c r="F41" s="62"/>
      <c r="G41" s="62"/>
      <c r="H41" s="63"/>
    </row>
    <row r="42" spans="1:8" x14ac:dyDescent="0.25">
      <c r="A42" s="97"/>
      <c r="B42" s="135"/>
      <c r="C42" s="97"/>
      <c r="D42" s="263"/>
      <c r="E42" s="98"/>
      <c r="F42" s="99"/>
      <c r="G42" s="99"/>
      <c r="H42" s="100"/>
    </row>
    <row r="43" spans="1:8" ht="15.75" thickBot="1" x14ac:dyDescent="0.3">
      <c r="A43" s="64"/>
      <c r="B43" s="155"/>
      <c r="C43" s="64"/>
      <c r="D43" s="255"/>
      <c r="E43" s="65"/>
      <c r="F43" s="66"/>
      <c r="G43" s="66"/>
      <c r="H43" s="67"/>
    </row>
    <row r="44" spans="1:8" ht="15.75" x14ac:dyDescent="0.25">
      <c r="A44" s="470" t="s">
        <v>574</v>
      </c>
      <c r="B44" s="471"/>
      <c r="C44" s="471"/>
      <c r="D44" s="471"/>
      <c r="E44" s="471"/>
      <c r="F44" s="471"/>
      <c r="G44" s="471"/>
      <c r="H44" s="471"/>
    </row>
    <row r="45" spans="1:8" ht="16.5" thickBot="1" x14ac:dyDescent="0.3">
      <c r="A45" s="471" t="s">
        <v>614</v>
      </c>
      <c r="B45" s="471"/>
      <c r="C45" s="471"/>
      <c r="D45" s="471"/>
      <c r="E45" s="471"/>
      <c r="F45" s="471"/>
      <c r="G45" s="471"/>
      <c r="H45" s="471"/>
    </row>
    <row r="46" spans="1:8" x14ac:dyDescent="0.25">
      <c r="A46" s="472" t="s">
        <v>576</v>
      </c>
      <c r="B46" s="473"/>
      <c r="C46" s="476" t="s">
        <v>577</v>
      </c>
      <c r="D46" s="478" t="s">
        <v>578</v>
      </c>
      <c r="E46" s="48" t="s">
        <v>579</v>
      </c>
      <c r="F46" s="49" t="s">
        <v>580</v>
      </c>
      <c r="G46" s="468" t="s">
        <v>581</v>
      </c>
      <c r="H46" s="51" t="s">
        <v>582</v>
      </c>
    </row>
    <row r="47" spans="1:8" ht="15.75" thickBot="1" x14ac:dyDescent="0.3">
      <c r="A47" s="474"/>
      <c r="B47" s="475"/>
      <c r="C47" s="477"/>
      <c r="D47" s="479"/>
      <c r="E47" s="52" t="s">
        <v>583</v>
      </c>
      <c r="F47" s="53" t="s">
        <v>583</v>
      </c>
      <c r="G47" s="469"/>
      <c r="H47" s="55" t="s">
        <v>584</v>
      </c>
    </row>
    <row r="48" spans="1:8" ht="16.5" thickBot="1" x14ac:dyDescent="0.3">
      <c r="A48" s="465" t="s">
        <v>586</v>
      </c>
      <c r="B48" s="466"/>
      <c r="C48" s="466"/>
      <c r="D48" s="466"/>
      <c r="E48" s="466"/>
      <c r="F48" s="466"/>
      <c r="G48" s="466"/>
      <c r="H48" s="467"/>
    </row>
    <row r="49" spans="1:8" x14ac:dyDescent="0.25">
      <c r="A49" s="494"/>
      <c r="B49" s="495"/>
      <c r="C49" s="68" t="s">
        <v>615</v>
      </c>
      <c r="D49" s="253">
        <v>1800</v>
      </c>
      <c r="E49" s="57">
        <v>0.1</v>
      </c>
      <c r="F49" s="58" t="s">
        <v>585</v>
      </c>
      <c r="G49" s="58" t="s">
        <v>588</v>
      </c>
      <c r="H49" s="59">
        <v>250</v>
      </c>
    </row>
    <row r="50" spans="1:8" x14ac:dyDescent="0.25">
      <c r="A50" s="496"/>
      <c r="B50" s="497"/>
      <c r="C50" s="69" t="s">
        <v>616</v>
      </c>
      <c r="D50" s="256">
        <v>2200</v>
      </c>
      <c r="E50" s="70">
        <v>0.1</v>
      </c>
      <c r="F50" s="71" t="s">
        <v>585</v>
      </c>
      <c r="G50" s="71" t="s">
        <v>588</v>
      </c>
      <c r="H50" s="72">
        <v>250</v>
      </c>
    </row>
    <row r="51" spans="1:8" x14ac:dyDescent="0.25">
      <c r="A51" s="496"/>
      <c r="B51" s="497"/>
      <c r="C51" s="69" t="s">
        <v>617</v>
      </c>
      <c r="D51" s="256">
        <v>3500</v>
      </c>
      <c r="E51" s="70">
        <v>0.27</v>
      </c>
      <c r="F51" s="71" t="s">
        <v>585</v>
      </c>
      <c r="G51" s="71" t="s">
        <v>591</v>
      </c>
      <c r="H51" s="72">
        <v>680</v>
      </c>
    </row>
    <row r="52" spans="1:8" x14ac:dyDescent="0.25">
      <c r="A52" s="496"/>
      <c r="B52" s="497"/>
      <c r="C52" s="69" t="s">
        <v>618</v>
      </c>
      <c r="D52" s="256">
        <v>3900</v>
      </c>
      <c r="E52" s="70">
        <v>0.27</v>
      </c>
      <c r="F52" s="71" t="s">
        <v>585</v>
      </c>
      <c r="G52" s="71" t="s">
        <v>591</v>
      </c>
      <c r="H52" s="72">
        <v>680</v>
      </c>
    </row>
    <row r="53" spans="1:8" x14ac:dyDescent="0.25">
      <c r="A53" s="496"/>
      <c r="B53" s="497"/>
      <c r="C53" s="69" t="s">
        <v>619</v>
      </c>
      <c r="D53" s="256">
        <v>6000</v>
      </c>
      <c r="E53" s="70">
        <v>0.55000000000000004</v>
      </c>
      <c r="F53" s="71" t="s">
        <v>585</v>
      </c>
      <c r="G53" s="71" t="s">
        <v>594</v>
      </c>
      <c r="H53" s="72">
        <v>1290</v>
      </c>
    </row>
    <row r="54" spans="1:8" x14ac:dyDescent="0.25">
      <c r="A54" s="498"/>
      <c r="B54" s="499"/>
      <c r="C54" s="69" t="s">
        <v>620</v>
      </c>
      <c r="D54" s="256">
        <v>6200</v>
      </c>
      <c r="E54" s="70">
        <v>0.55000000000000004</v>
      </c>
      <c r="F54" s="71" t="s">
        <v>585</v>
      </c>
      <c r="G54" s="71" t="s">
        <v>594</v>
      </c>
      <c r="H54" s="72">
        <v>1290</v>
      </c>
    </row>
    <row r="55" spans="1:8" ht="15.75" thickBot="1" x14ac:dyDescent="0.3">
      <c r="A55" s="500"/>
      <c r="B55" s="501"/>
      <c r="C55" s="217" t="s">
        <v>2446</v>
      </c>
      <c r="D55" s="418">
        <v>2700</v>
      </c>
      <c r="E55" s="437"/>
      <c r="F55" s="438"/>
      <c r="G55" s="439"/>
      <c r="H55" s="440"/>
    </row>
    <row r="56" spans="1:8" ht="16.5" thickBot="1" x14ac:dyDescent="0.3">
      <c r="A56" s="465" t="s">
        <v>596</v>
      </c>
      <c r="B56" s="466"/>
      <c r="C56" s="466"/>
      <c r="D56" s="466"/>
      <c r="E56" s="466"/>
      <c r="F56" s="466"/>
      <c r="G56" s="466"/>
      <c r="H56" s="467"/>
    </row>
    <row r="57" spans="1:8" x14ac:dyDescent="0.25">
      <c r="A57" s="480"/>
      <c r="B57" s="481"/>
      <c r="C57" s="68" t="s">
        <v>621</v>
      </c>
      <c r="D57" s="253">
        <v>2300</v>
      </c>
      <c r="E57" s="57">
        <v>0.18</v>
      </c>
      <c r="F57" s="58" t="s">
        <v>585</v>
      </c>
      <c r="G57" s="58" t="s">
        <v>598</v>
      </c>
      <c r="H57" s="59">
        <v>450</v>
      </c>
    </row>
    <row r="58" spans="1:8" x14ac:dyDescent="0.25">
      <c r="A58" s="482"/>
      <c r="B58" s="483"/>
      <c r="C58" s="69" t="s">
        <v>622</v>
      </c>
      <c r="D58" s="256" t="s">
        <v>880</v>
      </c>
      <c r="E58" s="70">
        <v>0.18</v>
      </c>
      <c r="F58" s="71" t="s">
        <v>585</v>
      </c>
      <c r="G58" s="71" t="s">
        <v>600</v>
      </c>
      <c r="H58" s="72">
        <v>450</v>
      </c>
    </row>
    <row r="59" spans="1:8" x14ac:dyDescent="0.25">
      <c r="A59" s="482"/>
      <c r="B59" s="483"/>
      <c r="C59" s="69" t="s">
        <v>623</v>
      </c>
      <c r="D59" s="256">
        <v>3800</v>
      </c>
      <c r="E59" s="70">
        <v>0.38</v>
      </c>
      <c r="F59" s="71" t="s">
        <v>585</v>
      </c>
      <c r="G59" s="71" t="s">
        <v>602</v>
      </c>
      <c r="H59" s="72">
        <v>950</v>
      </c>
    </row>
    <row r="60" spans="1:8" ht="15.75" thickBot="1" x14ac:dyDescent="0.3">
      <c r="A60" s="484"/>
      <c r="B60" s="485"/>
      <c r="C60" s="73" t="s">
        <v>624</v>
      </c>
      <c r="D60" s="259">
        <v>7200</v>
      </c>
      <c r="E60" s="74">
        <v>0.6</v>
      </c>
      <c r="F60" s="75" t="s">
        <v>585</v>
      </c>
      <c r="G60" s="75" t="s">
        <v>604</v>
      </c>
      <c r="H60" s="76">
        <v>1480</v>
      </c>
    </row>
    <row r="61" spans="1:8" ht="16.5" thickBot="1" x14ac:dyDescent="0.3">
      <c r="A61" s="465" t="s">
        <v>605</v>
      </c>
      <c r="B61" s="486"/>
      <c r="C61" s="486"/>
      <c r="D61" s="486"/>
      <c r="E61" s="486"/>
      <c r="F61" s="486"/>
      <c r="G61" s="486"/>
      <c r="H61" s="487"/>
    </row>
    <row r="62" spans="1:8" x14ac:dyDescent="0.25">
      <c r="A62" s="480"/>
      <c r="B62" s="481"/>
      <c r="C62" s="56" t="s">
        <v>625</v>
      </c>
      <c r="D62" s="253">
        <v>7000</v>
      </c>
      <c r="E62" s="57">
        <v>0.32</v>
      </c>
      <c r="F62" s="58" t="s">
        <v>626</v>
      </c>
      <c r="G62" s="95" t="s">
        <v>608</v>
      </c>
      <c r="H62" s="96">
        <v>800</v>
      </c>
    </row>
    <row r="63" spans="1:8" x14ac:dyDescent="0.25">
      <c r="A63" s="482"/>
      <c r="B63" s="483"/>
      <c r="C63" s="60"/>
      <c r="D63" s="260"/>
      <c r="E63" s="61"/>
      <c r="F63" s="62"/>
      <c r="G63" s="62"/>
      <c r="H63" s="63"/>
    </row>
    <row r="64" spans="1:8" x14ac:dyDescent="0.25">
      <c r="A64" s="482"/>
      <c r="B64" s="483"/>
      <c r="C64" s="97"/>
      <c r="D64" s="261"/>
      <c r="E64" s="98"/>
      <c r="F64" s="99"/>
      <c r="G64" s="99"/>
      <c r="H64" s="100"/>
    </row>
    <row r="65" spans="1:8" ht="15.75" thickBot="1" x14ac:dyDescent="0.3">
      <c r="A65" s="484"/>
      <c r="B65" s="485"/>
      <c r="C65" s="64"/>
      <c r="D65" s="262"/>
      <c r="E65" s="65"/>
      <c r="F65" s="66"/>
      <c r="G65" s="66"/>
      <c r="H65" s="67"/>
    </row>
    <row r="66" spans="1:8" ht="16.5" thickBot="1" x14ac:dyDescent="0.3">
      <c r="A66" s="465" t="s">
        <v>609</v>
      </c>
      <c r="B66" s="466"/>
      <c r="C66" s="466"/>
      <c r="D66" s="466"/>
      <c r="E66" s="466"/>
      <c r="F66" s="466"/>
      <c r="G66" s="466"/>
      <c r="H66" s="467"/>
    </row>
    <row r="67" spans="1:8" x14ac:dyDescent="0.25">
      <c r="A67" s="507"/>
      <c r="B67" s="508"/>
      <c r="C67" s="56" t="s">
        <v>627</v>
      </c>
      <c r="D67" s="253">
        <v>16200</v>
      </c>
      <c r="E67" s="103">
        <v>0.85</v>
      </c>
      <c r="F67" s="58" t="s">
        <v>626</v>
      </c>
      <c r="G67" s="58" t="s">
        <v>611</v>
      </c>
      <c r="H67" s="59">
        <v>2130</v>
      </c>
    </row>
    <row r="68" spans="1:8" x14ac:dyDescent="0.25">
      <c r="A68" s="509"/>
      <c r="B68" s="510"/>
      <c r="C68" s="105" t="s">
        <v>628</v>
      </c>
      <c r="D68" s="256">
        <v>19600</v>
      </c>
      <c r="E68" s="106">
        <v>0.99</v>
      </c>
      <c r="F68" s="71" t="s">
        <v>626</v>
      </c>
      <c r="G68" s="71" t="s">
        <v>613</v>
      </c>
      <c r="H68" s="72">
        <v>2300</v>
      </c>
    </row>
    <row r="69" spans="1:8" x14ac:dyDescent="0.25">
      <c r="A69" s="509"/>
      <c r="B69" s="510"/>
      <c r="C69" s="97"/>
      <c r="D69" s="254"/>
      <c r="E69" s="98"/>
      <c r="F69" s="99"/>
      <c r="G69" s="99"/>
      <c r="H69" s="100"/>
    </row>
    <row r="70" spans="1:8" ht="15.75" thickBot="1" x14ac:dyDescent="0.3">
      <c r="A70" s="511"/>
      <c r="B70" s="512"/>
      <c r="C70" s="64"/>
      <c r="D70" s="255"/>
      <c r="E70" s="65"/>
      <c r="F70" s="66"/>
      <c r="G70" s="66"/>
      <c r="H70" s="67"/>
    </row>
    <row r="71" spans="1:8" x14ac:dyDescent="0.25">
      <c r="A71" s="129"/>
      <c r="B71" s="129"/>
      <c r="C71" s="104"/>
      <c r="D71" s="263"/>
      <c r="E71" s="98"/>
      <c r="F71" s="99"/>
      <c r="G71" s="99"/>
      <c r="H71" s="110"/>
    </row>
    <row r="72" spans="1:8" ht="15.75" x14ac:dyDescent="0.25">
      <c r="A72" s="506" t="s">
        <v>803</v>
      </c>
      <c r="B72" s="506"/>
      <c r="C72" s="506"/>
      <c r="D72" s="506"/>
      <c r="E72" s="506"/>
      <c r="F72" s="506"/>
      <c r="G72" s="506"/>
      <c r="H72" s="506"/>
    </row>
    <row r="73" spans="1:8" ht="16.5" thickBot="1" x14ac:dyDescent="0.3">
      <c r="A73" s="502" t="s">
        <v>804</v>
      </c>
      <c r="B73" s="502"/>
      <c r="C73" s="502"/>
      <c r="D73" s="502"/>
      <c r="E73" s="502"/>
      <c r="F73" s="502"/>
      <c r="G73" s="502"/>
      <c r="H73" s="502"/>
    </row>
    <row r="74" spans="1:8" x14ac:dyDescent="0.25">
      <c r="A74" s="472" t="s">
        <v>576</v>
      </c>
      <c r="B74" s="473"/>
      <c r="C74" s="476" t="s">
        <v>577</v>
      </c>
      <c r="D74" s="478" t="s">
        <v>578</v>
      </c>
      <c r="E74" s="48" t="s">
        <v>579</v>
      </c>
      <c r="F74" s="49" t="s">
        <v>580</v>
      </c>
      <c r="G74" s="468" t="s">
        <v>581</v>
      </c>
      <c r="H74" s="51" t="s">
        <v>582</v>
      </c>
    </row>
    <row r="75" spans="1:8" ht="15.75" thickBot="1" x14ac:dyDescent="0.3">
      <c r="A75" s="474"/>
      <c r="B75" s="475"/>
      <c r="C75" s="477"/>
      <c r="D75" s="479"/>
      <c r="E75" s="52" t="s">
        <v>583</v>
      </c>
      <c r="F75" s="53" t="s">
        <v>583</v>
      </c>
      <c r="G75" s="469"/>
      <c r="H75" s="55" t="s">
        <v>584</v>
      </c>
    </row>
    <row r="76" spans="1:8" ht="15.75" thickBot="1" x14ac:dyDescent="0.3">
      <c r="A76" s="503" t="s">
        <v>805</v>
      </c>
      <c r="B76" s="504"/>
      <c r="C76" s="504"/>
      <c r="D76" s="504"/>
      <c r="E76" s="504"/>
      <c r="F76" s="504"/>
      <c r="G76" s="504"/>
      <c r="H76" s="505"/>
    </row>
    <row r="77" spans="1:8" x14ac:dyDescent="0.25">
      <c r="A77" s="480"/>
      <c r="B77" s="481"/>
      <c r="C77" s="113" t="s">
        <v>806</v>
      </c>
      <c r="D77" s="253">
        <v>400</v>
      </c>
      <c r="E77" s="57">
        <v>4.0000000000000001E-3</v>
      </c>
      <c r="F77" s="58" t="s">
        <v>585</v>
      </c>
      <c r="G77" s="58" t="s">
        <v>807</v>
      </c>
      <c r="H77" s="59">
        <v>10</v>
      </c>
    </row>
    <row r="78" spans="1:8" x14ac:dyDescent="0.25">
      <c r="A78" s="482"/>
      <c r="B78" s="483"/>
      <c r="C78" s="114" t="s">
        <v>808</v>
      </c>
      <c r="D78" s="256">
        <v>400</v>
      </c>
      <c r="E78" s="70">
        <v>5.0000000000000001E-3</v>
      </c>
      <c r="F78" s="71" t="s">
        <v>585</v>
      </c>
      <c r="G78" s="71" t="s">
        <v>809</v>
      </c>
      <c r="H78" s="72">
        <v>13</v>
      </c>
    </row>
    <row r="79" spans="1:8" x14ac:dyDescent="0.25">
      <c r="A79" s="482"/>
      <c r="B79" s="483"/>
      <c r="C79" s="114" t="s">
        <v>810</v>
      </c>
      <c r="D79" s="256">
        <v>600</v>
      </c>
      <c r="E79" s="70">
        <v>1.4999999999999999E-2</v>
      </c>
      <c r="F79" s="71" t="s">
        <v>585</v>
      </c>
      <c r="G79" s="71" t="s">
        <v>811</v>
      </c>
      <c r="H79" s="72">
        <v>40</v>
      </c>
    </row>
    <row r="80" spans="1:8" x14ac:dyDescent="0.25">
      <c r="A80" s="482"/>
      <c r="B80" s="483"/>
      <c r="C80" s="114" t="s">
        <v>812</v>
      </c>
      <c r="D80" s="256">
        <v>900</v>
      </c>
      <c r="E80" s="70">
        <v>0.04</v>
      </c>
      <c r="F80" s="71" t="s">
        <v>585</v>
      </c>
      <c r="G80" s="71" t="s">
        <v>813</v>
      </c>
      <c r="H80" s="72">
        <v>90</v>
      </c>
    </row>
    <row r="81" spans="1:8" x14ac:dyDescent="0.25">
      <c r="A81" s="482"/>
      <c r="B81" s="483"/>
      <c r="C81" s="114" t="s">
        <v>814</v>
      </c>
      <c r="D81" s="256">
        <v>1500</v>
      </c>
      <c r="E81" s="70">
        <v>0.05</v>
      </c>
      <c r="F81" s="71" t="s">
        <v>585</v>
      </c>
      <c r="G81" s="71" t="s">
        <v>815</v>
      </c>
      <c r="H81" s="72">
        <v>130</v>
      </c>
    </row>
    <row r="82" spans="1:8" x14ac:dyDescent="0.25">
      <c r="A82" s="482"/>
      <c r="B82" s="483"/>
      <c r="C82" s="114" t="s">
        <v>816</v>
      </c>
      <c r="D82" s="256">
        <v>2200</v>
      </c>
      <c r="E82" s="70">
        <v>7.0000000000000007E-2</v>
      </c>
      <c r="F82" s="71" t="s">
        <v>585</v>
      </c>
      <c r="G82" s="71" t="s">
        <v>817</v>
      </c>
      <c r="H82" s="72">
        <v>180</v>
      </c>
    </row>
    <row r="83" spans="1:8" x14ac:dyDescent="0.25">
      <c r="A83" s="482"/>
      <c r="B83" s="483"/>
      <c r="C83" s="114" t="s">
        <v>818</v>
      </c>
      <c r="D83" s="256">
        <v>3600</v>
      </c>
      <c r="E83" s="70">
        <v>0.09</v>
      </c>
      <c r="F83" s="71" t="s">
        <v>585</v>
      </c>
      <c r="G83" s="71" t="s">
        <v>819</v>
      </c>
      <c r="H83" s="72">
        <v>230</v>
      </c>
    </row>
    <row r="84" spans="1:8" x14ac:dyDescent="0.25">
      <c r="A84" s="482"/>
      <c r="B84" s="483"/>
      <c r="C84" s="114" t="s">
        <v>820</v>
      </c>
      <c r="D84" s="256">
        <v>6100</v>
      </c>
      <c r="E84" s="70">
        <v>0.26</v>
      </c>
      <c r="F84" s="71" t="s">
        <v>585</v>
      </c>
      <c r="G84" s="71" t="s">
        <v>821</v>
      </c>
      <c r="H84" s="72">
        <v>650</v>
      </c>
    </row>
    <row r="85" spans="1:8" ht="15.75" thickBot="1" x14ac:dyDescent="0.3">
      <c r="A85" s="484"/>
      <c r="B85" s="485"/>
      <c r="C85" s="115" t="s">
        <v>822</v>
      </c>
      <c r="D85" s="259">
        <v>8800</v>
      </c>
      <c r="E85" s="74">
        <v>0.45</v>
      </c>
      <c r="F85" s="75" t="s">
        <v>585</v>
      </c>
      <c r="G85" s="75" t="s">
        <v>823</v>
      </c>
      <c r="H85" s="76">
        <v>1130</v>
      </c>
    </row>
    <row r="86" spans="1:8" ht="15.75" thickBot="1" x14ac:dyDescent="0.3">
      <c r="A86" s="503" t="s">
        <v>824</v>
      </c>
      <c r="B86" s="504"/>
      <c r="C86" s="504"/>
      <c r="D86" s="504"/>
      <c r="E86" s="504"/>
      <c r="F86" s="504"/>
      <c r="G86" s="504"/>
      <c r="H86" s="505"/>
    </row>
    <row r="87" spans="1:8" x14ac:dyDescent="0.25">
      <c r="A87" s="480"/>
      <c r="B87" s="481"/>
      <c r="C87" s="113" t="s">
        <v>825</v>
      </c>
      <c r="D87" s="253">
        <v>11100</v>
      </c>
      <c r="E87" s="57">
        <v>0.7</v>
      </c>
      <c r="F87" s="58" t="s">
        <v>633</v>
      </c>
      <c r="G87" s="58" t="s">
        <v>826</v>
      </c>
      <c r="H87" s="59">
        <v>1750</v>
      </c>
    </row>
    <row r="88" spans="1:8" x14ac:dyDescent="0.25">
      <c r="A88" s="482"/>
      <c r="B88" s="483"/>
      <c r="C88" s="114" t="s">
        <v>827</v>
      </c>
      <c r="D88" s="256">
        <v>11000</v>
      </c>
      <c r="E88" s="70">
        <v>0.78</v>
      </c>
      <c r="F88" s="71" t="s">
        <v>633</v>
      </c>
      <c r="G88" s="71" t="s">
        <v>826</v>
      </c>
      <c r="H88" s="72">
        <v>1950</v>
      </c>
    </row>
    <row r="89" spans="1:8" x14ac:dyDescent="0.25">
      <c r="A89" s="482"/>
      <c r="B89" s="483"/>
      <c r="C89" s="114" t="s">
        <v>828</v>
      </c>
      <c r="D89" s="256">
        <v>5500</v>
      </c>
      <c r="E89" s="70">
        <v>0.22</v>
      </c>
      <c r="F89" s="71" t="s">
        <v>633</v>
      </c>
      <c r="G89" s="71" t="s">
        <v>829</v>
      </c>
      <c r="H89" s="72">
        <v>550</v>
      </c>
    </row>
    <row r="90" spans="1:8" x14ac:dyDescent="0.25">
      <c r="A90" s="482"/>
      <c r="B90" s="483"/>
      <c r="C90" s="114" t="s">
        <v>830</v>
      </c>
      <c r="D90" s="256">
        <v>5700</v>
      </c>
      <c r="E90" s="70">
        <v>0.3</v>
      </c>
      <c r="F90" s="71" t="s">
        <v>633</v>
      </c>
      <c r="G90" s="71" t="s">
        <v>829</v>
      </c>
      <c r="H90" s="72">
        <v>650</v>
      </c>
    </row>
    <row r="91" spans="1:8" x14ac:dyDescent="0.25">
      <c r="A91" s="482"/>
      <c r="B91" s="483"/>
      <c r="C91" s="114" t="s">
        <v>831</v>
      </c>
      <c r="D91" s="256">
        <v>7500</v>
      </c>
      <c r="E91" s="70">
        <v>0.36</v>
      </c>
      <c r="F91" s="71" t="s">
        <v>633</v>
      </c>
      <c r="G91" s="71" t="s">
        <v>832</v>
      </c>
      <c r="H91" s="72">
        <v>900</v>
      </c>
    </row>
    <row r="92" spans="1:8" x14ac:dyDescent="0.25">
      <c r="A92" s="482"/>
      <c r="B92" s="483"/>
      <c r="C92" s="114" t="s">
        <v>833</v>
      </c>
      <c r="D92" s="256">
        <v>7600</v>
      </c>
      <c r="E92" s="70">
        <v>0.44</v>
      </c>
      <c r="F92" s="71" t="s">
        <v>633</v>
      </c>
      <c r="G92" s="71" t="s">
        <v>832</v>
      </c>
      <c r="H92" s="72">
        <v>1225</v>
      </c>
    </row>
    <row r="93" spans="1:8" x14ac:dyDescent="0.25">
      <c r="A93" s="482"/>
      <c r="B93" s="483"/>
      <c r="C93" s="114" t="s">
        <v>834</v>
      </c>
      <c r="D93" s="256">
        <v>10900</v>
      </c>
      <c r="E93" s="70">
        <v>0.61</v>
      </c>
      <c r="F93" s="71" t="s">
        <v>633</v>
      </c>
      <c r="G93" s="71" t="s">
        <v>835</v>
      </c>
      <c r="H93" s="72">
        <v>1530</v>
      </c>
    </row>
    <row r="94" spans="1:8" x14ac:dyDescent="0.25">
      <c r="A94" s="482"/>
      <c r="B94" s="483"/>
      <c r="C94" s="114" t="s">
        <v>836</v>
      </c>
      <c r="D94" s="256">
        <v>10900</v>
      </c>
      <c r="E94" s="70">
        <v>0.69</v>
      </c>
      <c r="F94" s="71" t="s">
        <v>633</v>
      </c>
      <c r="G94" s="71" t="s">
        <v>835</v>
      </c>
      <c r="H94" s="72">
        <v>1870</v>
      </c>
    </row>
    <row r="95" spans="1:8" x14ac:dyDescent="0.25">
      <c r="A95" s="482"/>
      <c r="B95" s="483"/>
      <c r="C95" s="114" t="s">
        <v>837</v>
      </c>
      <c r="D95" s="256">
        <v>14400</v>
      </c>
      <c r="E95" s="70">
        <v>0.81</v>
      </c>
      <c r="F95" s="71" t="s">
        <v>633</v>
      </c>
      <c r="G95" s="71" t="s">
        <v>838</v>
      </c>
      <c r="H95" s="72">
        <v>2000</v>
      </c>
    </row>
    <row r="96" spans="1:8" ht="15.75" thickBot="1" x14ac:dyDescent="0.3">
      <c r="A96" s="484"/>
      <c r="B96" s="485"/>
      <c r="C96" s="115" t="s">
        <v>839</v>
      </c>
      <c r="D96" s="259">
        <v>14400</v>
      </c>
      <c r="E96" s="74">
        <v>0.89</v>
      </c>
      <c r="F96" s="75" t="s">
        <v>633</v>
      </c>
      <c r="G96" s="75" t="s">
        <v>838</v>
      </c>
      <c r="H96" s="76">
        <v>2075</v>
      </c>
    </row>
    <row r="97" spans="1:8" ht="15.75" thickBot="1" x14ac:dyDescent="0.3">
      <c r="A97" s="503" t="s">
        <v>840</v>
      </c>
      <c r="B97" s="504"/>
      <c r="C97" s="504"/>
      <c r="D97" s="504"/>
      <c r="E97" s="504"/>
      <c r="F97" s="504"/>
      <c r="G97" s="504"/>
      <c r="H97" s="505"/>
    </row>
    <row r="98" spans="1:8" x14ac:dyDescent="0.25">
      <c r="A98" s="345"/>
      <c r="B98" s="292"/>
      <c r="C98" s="346" t="s">
        <v>841</v>
      </c>
      <c r="D98" s="253">
        <v>4600</v>
      </c>
      <c r="E98" s="167">
        <v>0.36</v>
      </c>
      <c r="F98" s="95" t="s">
        <v>585</v>
      </c>
      <c r="G98" s="95" t="s">
        <v>842</v>
      </c>
      <c r="H98" s="96">
        <v>900</v>
      </c>
    </row>
    <row r="99" spans="1:8" x14ac:dyDescent="0.25">
      <c r="A99" s="347"/>
      <c r="B99" s="291"/>
      <c r="C99" s="348" t="s">
        <v>843</v>
      </c>
      <c r="D99" s="256">
        <v>4900</v>
      </c>
      <c r="E99" s="84">
        <v>0.36</v>
      </c>
      <c r="F99" s="81" t="s">
        <v>633</v>
      </c>
      <c r="G99" s="85" t="s">
        <v>842</v>
      </c>
      <c r="H99" s="86">
        <v>900</v>
      </c>
    </row>
    <row r="100" spans="1:8" x14ac:dyDescent="0.25">
      <c r="A100" s="347"/>
      <c r="B100" s="291"/>
      <c r="C100" s="348" t="s">
        <v>844</v>
      </c>
      <c r="D100" s="256">
        <v>1300</v>
      </c>
      <c r="E100" s="84">
        <v>0.09</v>
      </c>
      <c r="F100" s="85" t="s">
        <v>585</v>
      </c>
      <c r="G100" s="85" t="s">
        <v>845</v>
      </c>
      <c r="H100" s="86">
        <v>230</v>
      </c>
    </row>
    <row r="101" spans="1:8" x14ac:dyDescent="0.25">
      <c r="A101" s="347"/>
      <c r="B101" s="291"/>
      <c r="C101" s="348" t="s">
        <v>846</v>
      </c>
      <c r="D101" s="256">
        <v>1400</v>
      </c>
      <c r="E101" s="84">
        <v>0.09</v>
      </c>
      <c r="F101" s="85" t="s">
        <v>633</v>
      </c>
      <c r="G101" s="85" t="s">
        <v>845</v>
      </c>
      <c r="H101" s="86">
        <v>230</v>
      </c>
    </row>
    <row r="102" spans="1:8" x14ac:dyDescent="0.25">
      <c r="A102" s="347"/>
      <c r="B102" s="291"/>
      <c r="C102" s="348" t="s">
        <v>847</v>
      </c>
      <c r="D102" s="256">
        <v>5600</v>
      </c>
      <c r="E102" s="84">
        <v>0.44</v>
      </c>
      <c r="F102" s="85" t="s">
        <v>585</v>
      </c>
      <c r="G102" s="85" t="s">
        <v>848</v>
      </c>
      <c r="H102" s="86">
        <v>1125</v>
      </c>
    </row>
    <row r="103" spans="1:8" x14ac:dyDescent="0.25">
      <c r="A103" s="347"/>
      <c r="B103" s="291"/>
      <c r="C103" s="348" t="s">
        <v>849</v>
      </c>
      <c r="D103" s="256">
        <v>6500</v>
      </c>
      <c r="E103" s="84">
        <v>0.44</v>
      </c>
      <c r="F103" s="85" t="s">
        <v>633</v>
      </c>
      <c r="G103" s="85" t="s">
        <v>848</v>
      </c>
      <c r="H103" s="86">
        <v>1125</v>
      </c>
    </row>
    <row r="104" spans="1:8" x14ac:dyDescent="0.25">
      <c r="A104" s="347"/>
      <c r="B104" s="291"/>
      <c r="C104" s="348" t="s">
        <v>850</v>
      </c>
      <c r="D104" s="256">
        <v>1500</v>
      </c>
      <c r="E104" s="84">
        <v>0.11</v>
      </c>
      <c r="F104" s="85" t="s">
        <v>585</v>
      </c>
      <c r="G104" s="85" t="s">
        <v>851</v>
      </c>
      <c r="H104" s="86">
        <v>280</v>
      </c>
    </row>
    <row r="105" spans="1:8" x14ac:dyDescent="0.25">
      <c r="A105" s="347"/>
      <c r="B105" s="291"/>
      <c r="C105" s="348" t="s">
        <v>852</v>
      </c>
      <c r="D105" s="256">
        <v>1900</v>
      </c>
      <c r="E105" s="84">
        <v>0.11</v>
      </c>
      <c r="F105" s="85" t="s">
        <v>633</v>
      </c>
      <c r="G105" s="85" t="s">
        <v>851</v>
      </c>
      <c r="H105" s="86">
        <v>280</v>
      </c>
    </row>
    <row r="106" spans="1:8" x14ac:dyDescent="0.25">
      <c r="A106" s="347"/>
      <c r="B106" s="291"/>
      <c r="C106" s="348" t="s">
        <v>853</v>
      </c>
      <c r="D106" s="256">
        <v>6100</v>
      </c>
      <c r="E106" s="84">
        <v>0.45</v>
      </c>
      <c r="F106" s="85" t="s">
        <v>585</v>
      </c>
      <c r="G106" s="85" t="s">
        <v>854</v>
      </c>
      <c r="H106" s="86">
        <v>1125</v>
      </c>
    </row>
    <row r="107" spans="1:8" x14ac:dyDescent="0.25">
      <c r="A107" s="347"/>
      <c r="B107" s="291"/>
      <c r="C107" s="348" t="s">
        <v>855</v>
      </c>
      <c r="D107" s="256">
        <v>7500</v>
      </c>
      <c r="E107" s="84">
        <v>0.45</v>
      </c>
      <c r="F107" s="85" t="s">
        <v>633</v>
      </c>
      <c r="G107" s="85" t="s">
        <v>854</v>
      </c>
      <c r="H107" s="86">
        <v>1125</v>
      </c>
    </row>
    <row r="108" spans="1:8" x14ac:dyDescent="0.25">
      <c r="A108" s="347"/>
      <c r="B108" s="291"/>
      <c r="C108" s="348" t="s">
        <v>856</v>
      </c>
      <c r="D108" s="256">
        <v>7700</v>
      </c>
      <c r="E108" s="84">
        <v>0.45</v>
      </c>
      <c r="F108" s="85" t="s">
        <v>857</v>
      </c>
      <c r="G108" s="85" t="s">
        <v>854</v>
      </c>
      <c r="H108" s="86">
        <v>1125</v>
      </c>
    </row>
    <row r="109" spans="1:8" x14ac:dyDescent="0.25">
      <c r="A109" s="347"/>
      <c r="B109" s="291"/>
      <c r="C109" s="348" t="s">
        <v>858</v>
      </c>
      <c r="D109" s="256">
        <v>8100</v>
      </c>
      <c r="E109" s="84">
        <v>0.45</v>
      </c>
      <c r="F109" s="85" t="s">
        <v>857</v>
      </c>
      <c r="G109" s="85" t="s">
        <v>854</v>
      </c>
      <c r="H109" s="86">
        <v>1125</v>
      </c>
    </row>
    <row r="110" spans="1:8" x14ac:dyDescent="0.25">
      <c r="A110" s="347"/>
      <c r="B110" s="291"/>
      <c r="C110" s="348" t="s">
        <v>859</v>
      </c>
      <c r="D110" s="256">
        <v>8100</v>
      </c>
      <c r="E110" s="84">
        <v>0.45</v>
      </c>
      <c r="F110" s="85" t="s">
        <v>860</v>
      </c>
      <c r="G110" s="85" t="s">
        <v>854</v>
      </c>
      <c r="H110" s="86">
        <v>1125</v>
      </c>
    </row>
    <row r="111" spans="1:8" x14ac:dyDescent="0.25">
      <c r="A111" s="347"/>
      <c r="B111" s="291"/>
      <c r="C111" s="348" t="s">
        <v>861</v>
      </c>
      <c r="D111" s="256">
        <v>1800</v>
      </c>
      <c r="E111" s="84">
        <v>0.11</v>
      </c>
      <c r="F111" s="85" t="s">
        <v>585</v>
      </c>
      <c r="G111" s="85" t="s">
        <v>862</v>
      </c>
      <c r="H111" s="86">
        <v>280</v>
      </c>
    </row>
    <row r="112" spans="1:8" x14ac:dyDescent="0.25">
      <c r="A112" s="347"/>
      <c r="B112" s="291"/>
      <c r="C112" s="348" t="s">
        <v>863</v>
      </c>
      <c r="D112" s="256">
        <v>2100</v>
      </c>
      <c r="E112" s="84">
        <v>0.11</v>
      </c>
      <c r="F112" s="85" t="s">
        <v>633</v>
      </c>
      <c r="G112" s="85" t="s">
        <v>862</v>
      </c>
      <c r="H112" s="86">
        <v>280</v>
      </c>
    </row>
    <row r="113" spans="1:8" x14ac:dyDescent="0.25">
      <c r="A113" s="347"/>
      <c r="B113" s="291"/>
      <c r="C113" s="348" t="s">
        <v>864</v>
      </c>
      <c r="D113" s="256">
        <v>2200</v>
      </c>
      <c r="E113" s="84">
        <v>0.11</v>
      </c>
      <c r="F113" s="85" t="s">
        <v>857</v>
      </c>
      <c r="G113" s="85" t="s">
        <v>862</v>
      </c>
      <c r="H113" s="86">
        <v>280</v>
      </c>
    </row>
    <row r="114" spans="1:8" x14ac:dyDescent="0.25">
      <c r="A114" s="347"/>
      <c r="B114" s="291"/>
      <c r="C114" s="348" t="s">
        <v>865</v>
      </c>
      <c r="D114" s="256">
        <v>2300</v>
      </c>
      <c r="E114" s="84">
        <v>0.11</v>
      </c>
      <c r="F114" s="85" t="s">
        <v>857</v>
      </c>
      <c r="G114" s="85" t="s">
        <v>862</v>
      </c>
      <c r="H114" s="86">
        <v>280</v>
      </c>
    </row>
    <row r="115" spans="1:8" x14ac:dyDescent="0.25">
      <c r="A115" s="347"/>
      <c r="B115" s="291"/>
      <c r="C115" s="348" t="s">
        <v>866</v>
      </c>
      <c r="D115" s="256">
        <v>2300</v>
      </c>
      <c r="E115" s="84">
        <v>0.11</v>
      </c>
      <c r="F115" s="85" t="s">
        <v>860</v>
      </c>
      <c r="G115" s="85" t="s">
        <v>862</v>
      </c>
      <c r="H115" s="86">
        <v>280</v>
      </c>
    </row>
    <row r="116" spans="1:8" x14ac:dyDescent="0.25">
      <c r="A116" s="347"/>
      <c r="B116" s="291"/>
      <c r="C116" s="348" t="s">
        <v>867</v>
      </c>
      <c r="D116" s="256">
        <v>7000</v>
      </c>
      <c r="E116" s="84">
        <v>0.53</v>
      </c>
      <c r="F116" s="85" t="s">
        <v>585</v>
      </c>
      <c r="G116" s="85" t="s">
        <v>868</v>
      </c>
      <c r="H116" s="86">
        <v>1350</v>
      </c>
    </row>
    <row r="117" spans="1:8" x14ac:dyDescent="0.25">
      <c r="A117" s="347"/>
      <c r="B117" s="291"/>
      <c r="C117" s="348" t="s">
        <v>869</v>
      </c>
      <c r="D117" s="256">
        <v>8400</v>
      </c>
      <c r="E117" s="84">
        <v>0.53</v>
      </c>
      <c r="F117" s="85" t="s">
        <v>633</v>
      </c>
      <c r="G117" s="85" t="s">
        <v>868</v>
      </c>
      <c r="H117" s="86">
        <v>1350</v>
      </c>
    </row>
    <row r="118" spans="1:8" x14ac:dyDescent="0.25">
      <c r="A118" s="347"/>
      <c r="B118" s="291"/>
      <c r="C118" s="348" t="s">
        <v>870</v>
      </c>
      <c r="D118" s="256">
        <v>8900</v>
      </c>
      <c r="E118" s="84">
        <v>0.53</v>
      </c>
      <c r="F118" s="85" t="s">
        <v>857</v>
      </c>
      <c r="G118" s="85" t="s">
        <v>868</v>
      </c>
      <c r="H118" s="86">
        <v>1350</v>
      </c>
    </row>
    <row r="119" spans="1:8" x14ac:dyDescent="0.25">
      <c r="A119" s="347"/>
      <c r="B119" s="291"/>
      <c r="C119" s="348" t="s">
        <v>871</v>
      </c>
      <c r="D119" s="256">
        <v>9300</v>
      </c>
      <c r="E119" s="84">
        <v>0.53</v>
      </c>
      <c r="F119" s="85" t="s">
        <v>857</v>
      </c>
      <c r="G119" s="85" t="s">
        <v>868</v>
      </c>
      <c r="H119" s="86">
        <v>1350</v>
      </c>
    </row>
    <row r="120" spans="1:8" x14ac:dyDescent="0.25">
      <c r="A120" s="347"/>
      <c r="B120" s="291"/>
      <c r="C120" s="348" t="s">
        <v>872</v>
      </c>
      <c r="D120" s="256">
        <v>9100</v>
      </c>
      <c r="E120" s="84">
        <v>0.53</v>
      </c>
      <c r="F120" s="85" t="s">
        <v>860</v>
      </c>
      <c r="G120" s="85" t="s">
        <v>868</v>
      </c>
      <c r="H120" s="86">
        <v>1350</v>
      </c>
    </row>
    <row r="121" spans="1:8" x14ac:dyDescent="0.25">
      <c r="A121" s="347"/>
      <c r="B121" s="291"/>
      <c r="C121" s="348" t="s">
        <v>873</v>
      </c>
      <c r="D121" s="256">
        <v>2200</v>
      </c>
      <c r="E121" s="84">
        <v>0.14000000000000001</v>
      </c>
      <c r="F121" s="85" t="s">
        <v>585</v>
      </c>
      <c r="G121" s="85" t="s">
        <v>874</v>
      </c>
      <c r="H121" s="86">
        <v>350</v>
      </c>
    </row>
    <row r="122" spans="1:8" x14ac:dyDescent="0.25">
      <c r="A122" s="347"/>
      <c r="B122" s="291"/>
      <c r="C122" s="348" t="s">
        <v>875</v>
      </c>
      <c r="D122" s="256">
        <v>2500</v>
      </c>
      <c r="E122" s="84">
        <v>0.14000000000000001</v>
      </c>
      <c r="F122" s="85" t="s">
        <v>633</v>
      </c>
      <c r="G122" s="85" t="s">
        <v>874</v>
      </c>
      <c r="H122" s="86">
        <v>350</v>
      </c>
    </row>
    <row r="123" spans="1:8" x14ac:dyDescent="0.25">
      <c r="A123" s="347"/>
      <c r="B123" s="291"/>
      <c r="C123" s="348" t="s">
        <v>876</v>
      </c>
      <c r="D123" s="256">
        <v>2600</v>
      </c>
      <c r="E123" s="84">
        <v>0.14000000000000001</v>
      </c>
      <c r="F123" s="85" t="s">
        <v>857</v>
      </c>
      <c r="G123" s="85" t="s">
        <v>874</v>
      </c>
      <c r="H123" s="86">
        <v>350</v>
      </c>
    </row>
    <row r="124" spans="1:8" x14ac:dyDescent="0.25">
      <c r="A124" s="347"/>
      <c r="B124" s="291"/>
      <c r="C124" s="348" t="s">
        <v>877</v>
      </c>
      <c r="D124" s="256">
        <v>2800</v>
      </c>
      <c r="E124" s="84">
        <v>0.14000000000000001</v>
      </c>
      <c r="F124" s="85" t="s">
        <v>857</v>
      </c>
      <c r="G124" s="85" t="s">
        <v>874</v>
      </c>
      <c r="H124" s="86">
        <v>350</v>
      </c>
    </row>
    <row r="125" spans="1:8" x14ac:dyDescent="0.25">
      <c r="A125" s="347"/>
      <c r="B125" s="291"/>
      <c r="C125" s="348" t="s">
        <v>878</v>
      </c>
      <c r="D125" s="256">
        <v>2700</v>
      </c>
      <c r="E125" s="84">
        <v>0.14000000000000001</v>
      </c>
      <c r="F125" s="85" t="s">
        <v>860</v>
      </c>
      <c r="G125" s="85" t="s">
        <v>874</v>
      </c>
      <c r="H125" s="86">
        <v>350</v>
      </c>
    </row>
    <row r="126" spans="1:8" ht="15.75" thickBot="1" x14ac:dyDescent="0.3">
      <c r="A126" s="347"/>
      <c r="B126" s="291"/>
      <c r="C126" s="348" t="s">
        <v>879</v>
      </c>
      <c r="D126" s="256">
        <v>9100</v>
      </c>
      <c r="E126" s="84">
        <v>0.66</v>
      </c>
      <c r="F126" s="85" t="s">
        <v>585</v>
      </c>
      <c r="G126" s="85" t="s">
        <v>881</v>
      </c>
      <c r="H126" s="86">
        <v>1650</v>
      </c>
    </row>
    <row r="127" spans="1:8" x14ac:dyDescent="0.25">
      <c r="A127" s="472" t="s">
        <v>576</v>
      </c>
      <c r="B127" s="516"/>
      <c r="C127" s="476" t="s">
        <v>577</v>
      </c>
      <c r="D127" s="478" t="s">
        <v>578</v>
      </c>
      <c r="E127" s="285" t="s">
        <v>579</v>
      </c>
      <c r="F127" s="287" t="s">
        <v>580</v>
      </c>
      <c r="G127" s="468" t="s">
        <v>581</v>
      </c>
      <c r="H127" s="289" t="s">
        <v>582</v>
      </c>
    </row>
    <row r="128" spans="1:8" ht="15.75" thickBot="1" x14ac:dyDescent="0.3">
      <c r="A128" s="474"/>
      <c r="B128" s="517"/>
      <c r="C128" s="477"/>
      <c r="D128" s="479"/>
      <c r="E128" s="286" t="s">
        <v>583</v>
      </c>
      <c r="F128" s="288" t="s">
        <v>583</v>
      </c>
      <c r="G128" s="469"/>
      <c r="H128" s="290" t="s">
        <v>584</v>
      </c>
    </row>
    <row r="129" spans="1:8" ht="15.75" thickBot="1" x14ac:dyDescent="0.3">
      <c r="A129" s="513" t="s">
        <v>840</v>
      </c>
      <c r="B129" s="514"/>
      <c r="C129" s="514"/>
      <c r="D129" s="514"/>
      <c r="E129" s="514"/>
      <c r="F129" s="514"/>
      <c r="G129" s="514"/>
      <c r="H129" s="515"/>
    </row>
    <row r="130" spans="1:8" x14ac:dyDescent="0.25">
      <c r="A130" s="347"/>
      <c r="B130" s="291"/>
      <c r="C130" s="346" t="s">
        <v>882</v>
      </c>
      <c r="D130" s="253">
        <v>9500</v>
      </c>
      <c r="E130" s="167">
        <v>0.66</v>
      </c>
      <c r="F130" s="95" t="s">
        <v>585</v>
      </c>
      <c r="G130" s="95" t="s">
        <v>881</v>
      </c>
      <c r="H130" s="96">
        <v>1650</v>
      </c>
    </row>
    <row r="131" spans="1:8" x14ac:dyDescent="0.25">
      <c r="A131" s="347"/>
      <c r="B131" s="291"/>
      <c r="C131" s="348" t="s">
        <v>883</v>
      </c>
      <c r="D131" s="256">
        <v>11400</v>
      </c>
      <c r="E131" s="84">
        <v>0.66</v>
      </c>
      <c r="F131" s="85" t="s">
        <v>633</v>
      </c>
      <c r="G131" s="85" t="s">
        <v>881</v>
      </c>
      <c r="H131" s="86">
        <v>1650</v>
      </c>
    </row>
    <row r="132" spans="1:8" x14ac:dyDescent="0.25">
      <c r="A132" s="347"/>
      <c r="B132" s="349"/>
      <c r="C132" s="348" t="s">
        <v>884</v>
      </c>
      <c r="D132" s="256">
        <v>13300</v>
      </c>
      <c r="E132" s="84">
        <v>0.66</v>
      </c>
      <c r="F132" s="85" t="s">
        <v>857</v>
      </c>
      <c r="G132" s="85" t="s">
        <v>881</v>
      </c>
      <c r="H132" s="86">
        <v>1650</v>
      </c>
    </row>
    <row r="133" spans="1:8" x14ac:dyDescent="0.25">
      <c r="A133" s="347"/>
      <c r="B133" s="349"/>
      <c r="C133" s="348" t="s">
        <v>885</v>
      </c>
      <c r="D133" s="256">
        <v>14900</v>
      </c>
      <c r="E133" s="84">
        <v>0.66</v>
      </c>
      <c r="F133" s="85" t="s">
        <v>860</v>
      </c>
      <c r="G133" s="85" t="s">
        <v>881</v>
      </c>
      <c r="H133" s="86">
        <v>1650</v>
      </c>
    </row>
    <row r="134" spans="1:8" x14ac:dyDescent="0.25">
      <c r="A134" s="347"/>
      <c r="B134" s="291"/>
      <c r="C134" s="87" t="s">
        <v>886</v>
      </c>
      <c r="D134" s="258">
        <v>2500</v>
      </c>
      <c r="E134" s="88">
        <v>0.17</v>
      </c>
      <c r="F134" s="89" t="s">
        <v>585</v>
      </c>
      <c r="G134" s="89" t="s">
        <v>887</v>
      </c>
      <c r="H134" s="90">
        <v>430</v>
      </c>
    </row>
    <row r="135" spans="1:8" x14ac:dyDescent="0.25">
      <c r="A135" s="347"/>
      <c r="B135" s="291"/>
      <c r="C135" s="83" t="s">
        <v>888</v>
      </c>
      <c r="D135" s="258">
        <v>2700</v>
      </c>
      <c r="E135" s="84">
        <v>0.17</v>
      </c>
      <c r="F135" s="85" t="s">
        <v>585</v>
      </c>
      <c r="G135" s="85" t="s">
        <v>887</v>
      </c>
      <c r="H135" s="86">
        <v>430</v>
      </c>
    </row>
    <row r="136" spans="1:8" x14ac:dyDescent="0.25">
      <c r="A136" s="347"/>
      <c r="B136" s="291"/>
      <c r="C136" s="83" t="s">
        <v>889</v>
      </c>
      <c r="D136" s="256">
        <v>3200</v>
      </c>
      <c r="E136" s="84">
        <v>0.17</v>
      </c>
      <c r="F136" s="85" t="s">
        <v>633</v>
      </c>
      <c r="G136" s="85" t="s">
        <v>887</v>
      </c>
      <c r="H136" s="86">
        <v>430</v>
      </c>
    </row>
    <row r="137" spans="1:8" x14ac:dyDescent="0.25">
      <c r="A137" s="347"/>
      <c r="B137" s="291"/>
      <c r="C137" s="83" t="s">
        <v>890</v>
      </c>
      <c r="D137" s="256">
        <v>3700</v>
      </c>
      <c r="E137" s="84">
        <v>0.17</v>
      </c>
      <c r="F137" s="85" t="s">
        <v>857</v>
      </c>
      <c r="G137" s="85" t="s">
        <v>887</v>
      </c>
      <c r="H137" s="86">
        <v>430</v>
      </c>
    </row>
    <row r="138" spans="1:8" x14ac:dyDescent="0.25">
      <c r="A138" s="347"/>
      <c r="B138" s="291"/>
      <c r="C138" s="83" t="s">
        <v>891</v>
      </c>
      <c r="D138" s="256">
        <v>4200</v>
      </c>
      <c r="E138" s="84">
        <v>0.17</v>
      </c>
      <c r="F138" s="85" t="s">
        <v>860</v>
      </c>
      <c r="G138" s="85" t="s">
        <v>887</v>
      </c>
      <c r="H138" s="86">
        <v>430</v>
      </c>
    </row>
    <row r="139" spans="1:8" x14ac:dyDescent="0.25">
      <c r="A139" s="347"/>
      <c r="B139" s="291"/>
      <c r="C139" s="83" t="s">
        <v>892</v>
      </c>
      <c r="D139" s="256">
        <v>10100</v>
      </c>
      <c r="E139" s="84">
        <v>7.1999999999999995E-2</v>
      </c>
      <c r="F139" s="85" t="s">
        <v>585</v>
      </c>
      <c r="G139" s="85" t="s">
        <v>893</v>
      </c>
      <c r="H139" s="86">
        <v>1800</v>
      </c>
    </row>
    <row r="140" spans="1:8" x14ac:dyDescent="0.25">
      <c r="A140" s="347"/>
      <c r="B140" s="291"/>
      <c r="C140" s="83" t="s">
        <v>894</v>
      </c>
      <c r="D140" s="256">
        <v>11400</v>
      </c>
      <c r="E140" s="84">
        <v>7.1999999999999995E-2</v>
      </c>
      <c r="F140" s="85" t="s">
        <v>585</v>
      </c>
      <c r="G140" s="85" t="s">
        <v>893</v>
      </c>
      <c r="H140" s="86">
        <v>1800</v>
      </c>
    </row>
    <row r="141" spans="1:8" x14ac:dyDescent="0.25">
      <c r="A141" s="347"/>
      <c r="B141" s="291"/>
      <c r="C141" s="83" t="s">
        <v>895</v>
      </c>
      <c r="D141" s="256">
        <v>11800</v>
      </c>
      <c r="E141" s="84">
        <v>7.1999999999999995E-2</v>
      </c>
      <c r="F141" s="85" t="s">
        <v>633</v>
      </c>
      <c r="G141" s="85" t="s">
        <v>893</v>
      </c>
      <c r="H141" s="86">
        <v>1800</v>
      </c>
    </row>
    <row r="142" spans="1:8" x14ac:dyDescent="0.25">
      <c r="A142" s="347"/>
      <c r="B142" s="291"/>
      <c r="C142" s="83" t="s">
        <v>896</v>
      </c>
      <c r="D142" s="256">
        <v>14700</v>
      </c>
      <c r="E142" s="84">
        <v>7.1999999999999995E-2</v>
      </c>
      <c r="F142" s="85" t="s">
        <v>857</v>
      </c>
      <c r="G142" s="85" t="s">
        <v>893</v>
      </c>
      <c r="H142" s="86">
        <v>1800</v>
      </c>
    </row>
    <row r="143" spans="1:8" x14ac:dyDescent="0.25">
      <c r="A143" s="347"/>
      <c r="B143" s="291"/>
      <c r="C143" s="79" t="s">
        <v>897</v>
      </c>
      <c r="D143" s="257">
        <v>18000</v>
      </c>
      <c r="E143" s="84">
        <v>7.1999999999999995E-2</v>
      </c>
      <c r="F143" s="81" t="s">
        <v>860</v>
      </c>
      <c r="G143" s="81" t="s">
        <v>893</v>
      </c>
      <c r="H143" s="82">
        <v>1800</v>
      </c>
    </row>
    <row r="144" spans="1:8" x14ac:dyDescent="0.25">
      <c r="A144" s="347"/>
      <c r="B144" s="291"/>
      <c r="C144" s="83" t="s">
        <v>898</v>
      </c>
      <c r="D144" s="257">
        <v>3000</v>
      </c>
      <c r="E144" s="80">
        <v>0.18</v>
      </c>
      <c r="F144" s="85" t="s">
        <v>585</v>
      </c>
      <c r="G144" s="81" t="s">
        <v>899</v>
      </c>
      <c r="H144" s="82">
        <v>450</v>
      </c>
    </row>
    <row r="145" spans="1:8" x14ac:dyDescent="0.25">
      <c r="A145" s="347"/>
      <c r="B145" s="291"/>
      <c r="C145" s="83" t="s">
        <v>900</v>
      </c>
      <c r="D145" s="257">
        <v>3200</v>
      </c>
      <c r="E145" s="80">
        <v>0.18</v>
      </c>
      <c r="F145" s="85" t="s">
        <v>585</v>
      </c>
      <c r="G145" s="81" t="s">
        <v>899</v>
      </c>
      <c r="H145" s="82">
        <v>450</v>
      </c>
    </row>
    <row r="146" spans="1:8" x14ac:dyDescent="0.25">
      <c r="A146" s="347"/>
      <c r="B146" s="291"/>
      <c r="C146" s="83" t="s">
        <v>901</v>
      </c>
      <c r="D146" s="257">
        <v>3300</v>
      </c>
      <c r="E146" s="80">
        <v>0.18</v>
      </c>
      <c r="F146" s="85" t="s">
        <v>633</v>
      </c>
      <c r="G146" s="81" t="s">
        <v>899</v>
      </c>
      <c r="H146" s="82">
        <v>450</v>
      </c>
    </row>
    <row r="147" spans="1:8" x14ac:dyDescent="0.25">
      <c r="A147" s="347"/>
      <c r="B147" s="291"/>
      <c r="C147" s="83" t="s">
        <v>902</v>
      </c>
      <c r="D147" s="257">
        <v>4000</v>
      </c>
      <c r="E147" s="80">
        <v>0.18</v>
      </c>
      <c r="F147" s="85" t="s">
        <v>857</v>
      </c>
      <c r="G147" s="81" t="s">
        <v>899</v>
      </c>
      <c r="H147" s="82">
        <v>450</v>
      </c>
    </row>
    <row r="148" spans="1:8" x14ac:dyDescent="0.25">
      <c r="A148" s="347"/>
      <c r="B148" s="291"/>
      <c r="C148" s="79" t="s">
        <v>903</v>
      </c>
      <c r="D148" s="257">
        <v>4900</v>
      </c>
      <c r="E148" s="80">
        <v>0.18</v>
      </c>
      <c r="F148" s="81" t="s">
        <v>860</v>
      </c>
      <c r="G148" s="81" t="s">
        <v>899</v>
      </c>
      <c r="H148" s="82">
        <v>450</v>
      </c>
    </row>
    <row r="149" spans="1:8" x14ac:dyDescent="0.25">
      <c r="A149" s="347"/>
      <c r="B149" s="291"/>
      <c r="C149" s="79" t="s">
        <v>904</v>
      </c>
      <c r="D149" s="257">
        <v>12300</v>
      </c>
      <c r="E149" s="80">
        <v>0.93</v>
      </c>
      <c r="F149" s="81" t="s">
        <v>585</v>
      </c>
      <c r="G149" s="85" t="s">
        <v>905</v>
      </c>
      <c r="H149" s="82">
        <v>2325</v>
      </c>
    </row>
    <row r="150" spans="1:8" x14ac:dyDescent="0.25">
      <c r="A150" s="347"/>
      <c r="B150" s="291"/>
      <c r="C150" s="79" t="s">
        <v>906</v>
      </c>
      <c r="D150" s="257">
        <v>13200</v>
      </c>
      <c r="E150" s="80">
        <v>0.93</v>
      </c>
      <c r="F150" s="81" t="s">
        <v>585</v>
      </c>
      <c r="G150" s="85" t="s">
        <v>905</v>
      </c>
      <c r="H150" s="82">
        <v>2325</v>
      </c>
    </row>
    <row r="151" spans="1:8" x14ac:dyDescent="0.25">
      <c r="A151" s="347"/>
      <c r="B151" s="291"/>
      <c r="C151" s="79" t="s">
        <v>907</v>
      </c>
      <c r="D151" s="257">
        <v>14000</v>
      </c>
      <c r="E151" s="80">
        <v>0.93</v>
      </c>
      <c r="F151" s="81" t="s">
        <v>633</v>
      </c>
      <c r="G151" s="85" t="s">
        <v>905</v>
      </c>
      <c r="H151" s="82">
        <v>2325</v>
      </c>
    </row>
    <row r="152" spans="1:8" x14ac:dyDescent="0.25">
      <c r="A152" s="347"/>
      <c r="B152" s="291"/>
      <c r="C152" s="79" t="s">
        <v>908</v>
      </c>
      <c r="D152" s="257">
        <v>16500</v>
      </c>
      <c r="E152" s="80">
        <v>0.93</v>
      </c>
      <c r="F152" s="81" t="s">
        <v>857</v>
      </c>
      <c r="G152" s="85" t="s">
        <v>905</v>
      </c>
      <c r="H152" s="82">
        <v>2325</v>
      </c>
    </row>
    <row r="153" spans="1:8" x14ac:dyDescent="0.25">
      <c r="A153" s="347"/>
      <c r="B153" s="291"/>
      <c r="C153" s="79" t="s">
        <v>909</v>
      </c>
      <c r="D153" s="257">
        <v>20600</v>
      </c>
      <c r="E153" s="80">
        <v>0.93</v>
      </c>
      <c r="F153" s="81" t="s">
        <v>857</v>
      </c>
      <c r="G153" s="85" t="s">
        <v>905</v>
      </c>
      <c r="H153" s="82">
        <v>2325</v>
      </c>
    </row>
    <row r="154" spans="1:8" x14ac:dyDescent="0.25">
      <c r="A154" s="347"/>
      <c r="B154" s="291"/>
      <c r="C154" s="79" t="s">
        <v>910</v>
      </c>
      <c r="D154" s="257">
        <v>21300</v>
      </c>
      <c r="E154" s="80">
        <v>0.93</v>
      </c>
      <c r="F154" s="81" t="s">
        <v>860</v>
      </c>
      <c r="G154" s="85" t="s">
        <v>905</v>
      </c>
      <c r="H154" s="82">
        <v>2325</v>
      </c>
    </row>
    <row r="155" spans="1:8" x14ac:dyDescent="0.25">
      <c r="A155" s="347"/>
      <c r="B155" s="291"/>
      <c r="C155" s="79" t="s">
        <v>911</v>
      </c>
      <c r="D155" s="257">
        <v>3400</v>
      </c>
      <c r="E155" s="80">
        <v>0.23</v>
      </c>
      <c r="F155" s="81" t="s">
        <v>585</v>
      </c>
      <c r="G155" s="85" t="s">
        <v>912</v>
      </c>
      <c r="H155" s="82">
        <v>580</v>
      </c>
    </row>
    <row r="156" spans="1:8" x14ac:dyDescent="0.25">
      <c r="A156" s="347"/>
      <c r="B156" s="291"/>
      <c r="C156" s="79" t="s">
        <v>913</v>
      </c>
      <c r="D156" s="257">
        <v>3700</v>
      </c>
      <c r="E156" s="80">
        <v>0.23</v>
      </c>
      <c r="F156" s="81" t="s">
        <v>585</v>
      </c>
      <c r="G156" s="85" t="s">
        <v>912</v>
      </c>
      <c r="H156" s="82">
        <v>580</v>
      </c>
    </row>
    <row r="157" spans="1:8" x14ac:dyDescent="0.25">
      <c r="A157" s="347"/>
      <c r="B157" s="291"/>
      <c r="C157" s="79" t="s">
        <v>914</v>
      </c>
      <c r="D157" s="257">
        <v>3900</v>
      </c>
      <c r="E157" s="80">
        <v>0.23</v>
      </c>
      <c r="F157" s="81" t="s">
        <v>633</v>
      </c>
      <c r="G157" s="85" t="s">
        <v>912</v>
      </c>
      <c r="H157" s="82">
        <v>580</v>
      </c>
    </row>
    <row r="158" spans="1:8" x14ac:dyDescent="0.25">
      <c r="A158" s="347"/>
      <c r="B158" s="291"/>
      <c r="C158" s="79" t="s">
        <v>915</v>
      </c>
      <c r="D158" s="257">
        <v>4600</v>
      </c>
      <c r="E158" s="80">
        <v>0.23</v>
      </c>
      <c r="F158" s="81" t="s">
        <v>857</v>
      </c>
      <c r="G158" s="85" t="s">
        <v>912</v>
      </c>
      <c r="H158" s="82">
        <v>580</v>
      </c>
    </row>
    <row r="159" spans="1:8" x14ac:dyDescent="0.25">
      <c r="A159" s="347"/>
      <c r="B159" s="291"/>
      <c r="C159" s="79" t="s">
        <v>916</v>
      </c>
      <c r="D159" s="257">
        <v>5700</v>
      </c>
      <c r="E159" s="80">
        <v>0.23</v>
      </c>
      <c r="F159" s="81" t="s">
        <v>857</v>
      </c>
      <c r="G159" s="85" t="s">
        <v>912</v>
      </c>
      <c r="H159" s="82">
        <v>580</v>
      </c>
    </row>
    <row r="160" spans="1:8" x14ac:dyDescent="0.25">
      <c r="A160" s="347"/>
      <c r="B160" s="291"/>
      <c r="C160" s="79" t="s">
        <v>917</v>
      </c>
      <c r="D160" s="257">
        <v>5900</v>
      </c>
      <c r="E160" s="80">
        <v>0.23</v>
      </c>
      <c r="F160" s="81" t="s">
        <v>860</v>
      </c>
      <c r="G160" s="81" t="s">
        <v>912</v>
      </c>
      <c r="H160" s="82">
        <v>580</v>
      </c>
    </row>
    <row r="161" spans="1:8" x14ac:dyDescent="0.25">
      <c r="A161" s="347"/>
      <c r="B161" s="291"/>
      <c r="C161" s="83" t="s">
        <v>918</v>
      </c>
      <c r="D161" s="256">
        <v>16200</v>
      </c>
      <c r="E161" s="84">
        <v>0.99</v>
      </c>
      <c r="F161" s="85" t="s">
        <v>585</v>
      </c>
      <c r="G161" s="85" t="s">
        <v>919</v>
      </c>
      <c r="H161" s="86">
        <v>2475</v>
      </c>
    </row>
    <row r="162" spans="1:8" x14ac:dyDescent="0.25">
      <c r="A162" s="347"/>
      <c r="B162" s="291"/>
      <c r="C162" s="83" t="s">
        <v>920</v>
      </c>
      <c r="D162" s="256">
        <v>16600</v>
      </c>
      <c r="E162" s="84">
        <v>0.99</v>
      </c>
      <c r="F162" s="85" t="s">
        <v>585</v>
      </c>
      <c r="G162" s="85" t="s">
        <v>919</v>
      </c>
      <c r="H162" s="86">
        <v>2475</v>
      </c>
    </row>
    <row r="163" spans="1:8" x14ac:dyDescent="0.25">
      <c r="A163" s="347"/>
      <c r="B163" s="291"/>
      <c r="C163" s="83" t="s">
        <v>921</v>
      </c>
      <c r="D163" s="256">
        <v>17800</v>
      </c>
      <c r="E163" s="84">
        <v>0.99</v>
      </c>
      <c r="F163" s="85" t="s">
        <v>633</v>
      </c>
      <c r="G163" s="85" t="s">
        <v>919</v>
      </c>
      <c r="H163" s="86">
        <v>2475</v>
      </c>
    </row>
    <row r="164" spans="1:8" x14ac:dyDescent="0.25">
      <c r="A164" s="347"/>
      <c r="B164" s="291"/>
      <c r="C164" s="83" t="s">
        <v>922</v>
      </c>
      <c r="D164" s="256">
        <v>20700</v>
      </c>
      <c r="E164" s="84">
        <v>0.99</v>
      </c>
      <c r="F164" s="85" t="s">
        <v>857</v>
      </c>
      <c r="G164" s="85" t="s">
        <v>919</v>
      </c>
      <c r="H164" s="86">
        <v>2475</v>
      </c>
    </row>
    <row r="165" spans="1:8" x14ac:dyDescent="0.25">
      <c r="A165" s="347"/>
      <c r="B165" s="291"/>
      <c r="C165" s="83" t="s">
        <v>923</v>
      </c>
      <c r="D165" s="256">
        <v>22100</v>
      </c>
      <c r="E165" s="84">
        <v>0.99</v>
      </c>
      <c r="F165" s="85" t="s">
        <v>857</v>
      </c>
      <c r="G165" s="85" t="s">
        <v>919</v>
      </c>
      <c r="H165" s="86">
        <v>2475</v>
      </c>
    </row>
    <row r="166" spans="1:8" x14ac:dyDescent="0.25">
      <c r="A166" s="347"/>
      <c r="B166" s="291"/>
      <c r="C166" s="83" t="s">
        <v>924</v>
      </c>
      <c r="D166" s="256">
        <v>24100</v>
      </c>
      <c r="E166" s="84">
        <v>0.99</v>
      </c>
      <c r="F166" s="85" t="s">
        <v>860</v>
      </c>
      <c r="G166" s="85" t="s">
        <v>919</v>
      </c>
      <c r="H166" s="86">
        <v>2475</v>
      </c>
    </row>
    <row r="167" spans="1:8" x14ac:dyDescent="0.25">
      <c r="A167" s="347"/>
      <c r="B167" s="291"/>
      <c r="C167" s="83" t="s">
        <v>925</v>
      </c>
      <c r="D167" s="256">
        <v>4400</v>
      </c>
      <c r="E167" s="84">
        <v>0.25</v>
      </c>
      <c r="F167" s="85" t="s">
        <v>585</v>
      </c>
      <c r="G167" s="85" t="s">
        <v>926</v>
      </c>
      <c r="H167" s="86">
        <v>630</v>
      </c>
    </row>
    <row r="168" spans="1:8" x14ac:dyDescent="0.25">
      <c r="A168" s="347"/>
      <c r="B168" s="291"/>
      <c r="C168" s="83" t="s">
        <v>927</v>
      </c>
      <c r="D168" s="256">
        <v>4600</v>
      </c>
      <c r="E168" s="84">
        <v>0.25</v>
      </c>
      <c r="F168" s="85" t="s">
        <v>585</v>
      </c>
      <c r="G168" s="85" t="s">
        <v>926</v>
      </c>
      <c r="H168" s="86">
        <v>630</v>
      </c>
    </row>
    <row r="169" spans="1:8" x14ac:dyDescent="0.25">
      <c r="A169" s="347"/>
      <c r="B169" s="291"/>
      <c r="C169" s="83" t="s">
        <v>928</v>
      </c>
      <c r="D169" s="256">
        <v>4900</v>
      </c>
      <c r="E169" s="84">
        <v>0.25</v>
      </c>
      <c r="F169" s="85" t="s">
        <v>633</v>
      </c>
      <c r="G169" s="85" t="s">
        <v>926</v>
      </c>
      <c r="H169" s="86">
        <v>630</v>
      </c>
    </row>
    <row r="170" spans="1:8" x14ac:dyDescent="0.25">
      <c r="A170" s="347"/>
      <c r="B170" s="291"/>
      <c r="C170" s="83" t="s">
        <v>929</v>
      </c>
      <c r="D170" s="256">
        <v>5800</v>
      </c>
      <c r="E170" s="84">
        <v>0.25</v>
      </c>
      <c r="F170" s="85" t="s">
        <v>857</v>
      </c>
      <c r="G170" s="85" t="s">
        <v>926</v>
      </c>
      <c r="H170" s="86">
        <v>630</v>
      </c>
    </row>
    <row r="171" spans="1:8" x14ac:dyDescent="0.25">
      <c r="A171" s="347"/>
      <c r="B171" s="291"/>
      <c r="C171" s="83" t="s">
        <v>930</v>
      </c>
      <c r="D171" s="256">
        <v>6100</v>
      </c>
      <c r="E171" s="84">
        <v>0.25</v>
      </c>
      <c r="F171" s="85" t="s">
        <v>857</v>
      </c>
      <c r="G171" s="85" t="s">
        <v>926</v>
      </c>
      <c r="H171" s="86">
        <v>630</v>
      </c>
    </row>
    <row r="172" spans="1:8" x14ac:dyDescent="0.25">
      <c r="A172" s="347"/>
      <c r="B172" s="291"/>
      <c r="C172" s="79" t="s">
        <v>931</v>
      </c>
      <c r="D172" s="257">
        <v>6600</v>
      </c>
      <c r="E172" s="80">
        <v>0.25</v>
      </c>
      <c r="F172" s="81" t="s">
        <v>860</v>
      </c>
      <c r="G172" s="81" t="s">
        <v>926</v>
      </c>
      <c r="H172" s="82">
        <v>630</v>
      </c>
    </row>
    <row r="173" spans="1:8" x14ac:dyDescent="0.25">
      <c r="A173" s="347"/>
      <c r="B173" s="291"/>
      <c r="C173" s="83" t="s">
        <v>1840</v>
      </c>
      <c r="D173" s="256">
        <v>18200</v>
      </c>
      <c r="E173" s="84">
        <v>1.26</v>
      </c>
      <c r="F173" s="85" t="s">
        <v>585</v>
      </c>
      <c r="G173" s="85" t="s">
        <v>933</v>
      </c>
      <c r="H173" s="86">
        <v>3150</v>
      </c>
    </row>
    <row r="174" spans="1:8" x14ac:dyDescent="0.25">
      <c r="A174" s="347"/>
      <c r="B174" s="291"/>
      <c r="C174" s="83" t="s">
        <v>932</v>
      </c>
      <c r="D174" s="256">
        <v>19900</v>
      </c>
      <c r="E174" s="84">
        <v>1.26</v>
      </c>
      <c r="F174" s="85" t="s">
        <v>585</v>
      </c>
      <c r="G174" s="85" t="s">
        <v>933</v>
      </c>
      <c r="H174" s="86">
        <v>3150</v>
      </c>
    </row>
    <row r="175" spans="1:8" x14ac:dyDescent="0.25">
      <c r="A175" s="347"/>
      <c r="B175" s="291"/>
      <c r="C175" s="83" t="s">
        <v>934</v>
      </c>
      <c r="D175" s="256">
        <v>23400</v>
      </c>
      <c r="E175" s="84">
        <v>1.26</v>
      </c>
      <c r="F175" s="85" t="s">
        <v>585</v>
      </c>
      <c r="G175" s="85" t="s">
        <v>933</v>
      </c>
      <c r="H175" s="86">
        <v>3150</v>
      </c>
    </row>
    <row r="176" spans="1:8" x14ac:dyDescent="0.25">
      <c r="A176" s="347"/>
      <c r="B176" s="291"/>
      <c r="C176" s="83" t="s">
        <v>935</v>
      </c>
      <c r="D176" s="256">
        <v>24800</v>
      </c>
      <c r="E176" s="84">
        <v>1.26</v>
      </c>
      <c r="F176" s="85" t="s">
        <v>633</v>
      </c>
      <c r="G176" s="85" t="s">
        <v>933</v>
      </c>
      <c r="H176" s="86">
        <v>3150</v>
      </c>
    </row>
    <row r="177" spans="1:8" x14ac:dyDescent="0.25">
      <c r="A177" s="347"/>
      <c r="B177" s="291"/>
      <c r="C177" s="83" t="s">
        <v>936</v>
      </c>
      <c r="D177" s="256">
        <v>30100</v>
      </c>
      <c r="E177" s="84">
        <v>1.26</v>
      </c>
      <c r="F177" s="85" t="s">
        <v>633</v>
      </c>
      <c r="G177" s="85" t="s">
        <v>933</v>
      </c>
      <c r="H177" s="86">
        <v>3150</v>
      </c>
    </row>
    <row r="178" spans="1:8" x14ac:dyDescent="0.25">
      <c r="A178" s="347"/>
      <c r="B178" s="291"/>
      <c r="C178" s="83" t="s">
        <v>937</v>
      </c>
      <c r="D178" s="256">
        <v>30200</v>
      </c>
      <c r="E178" s="84">
        <v>1.26</v>
      </c>
      <c r="F178" s="85" t="s">
        <v>860</v>
      </c>
      <c r="G178" s="85" t="s">
        <v>938</v>
      </c>
      <c r="H178" s="86">
        <v>3150</v>
      </c>
    </row>
    <row r="179" spans="1:8" x14ac:dyDescent="0.25">
      <c r="A179" s="347"/>
      <c r="B179" s="291"/>
      <c r="C179" s="83" t="s">
        <v>1841</v>
      </c>
      <c r="D179" s="256">
        <v>5000</v>
      </c>
      <c r="E179" s="84">
        <v>0.32</v>
      </c>
      <c r="F179" s="85" t="s">
        <v>585</v>
      </c>
      <c r="G179" s="85" t="s">
        <v>940</v>
      </c>
      <c r="H179" s="86">
        <v>800</v>
      </c>
    </row>
    <row r="180" spans="1:8" x14ac:dyDescent="0.25">
      <c r="A180" s="347"/>
      <c r="B180" s="291"/>
      <c r="C180" s="83" t="s">
        <v>939</v>
      </c>
      <c r="D180" s="256">
        <v>5500</v>
      </c>
      <c r="E180" s="84">
        <v>0.32</v>
      </c>
      <c r="F180" s="85" t="s">
        <v>585</v>
      </c>
      <c r="G180" s="85" t="s">
        <v>940</v>
      </c>
      <c r="H180" s="86">
        <v>800</v>
      </c>
    </row>
    <row r="181" spans="1:8" x14ac:dyDescent="0.25">
      <c r="A181" s="347"/>
      <c r="B181" s="291"/>
      <c r="C181" s="83" t="s">
        <v>941</v>
      </c>
      <c r="D181" s="256">
        <v>6500</v>
      </c>
      <c r="E181" s="84">
        <v>0.32</v>
      </c>
      <c r="F181" s="85" t="s">
        <v>585</v>
      </c>
      <c r="G181" s="85" t="s">
        <v>940</v>
      </c>
      <c r="H181" s="86">
        <v>800</v>
      </c>
    </row>
    <row r="182" spans="1:8" x14ac:dyDescent="0.25">
      <c r="A182" s="347"/>
      <c r="B182" s="291"/>
      <c r="C182" s="83" t="s">
        <v>942</v>
      </c>
      <c r="D182" s="256">
        <v>6800</v>
      </c>
      <c r="E182" s="84">
        <v>0.32</v>
      </c>
      <c r="F182" s="85" t="s">
        <v>633</v>
      </c>
      <c r="G182" s="85" t="s">
        <v>940</v>
      </c>
      <c r="H182" s="86">
        <v>800</v>
      </c>
    </row>
    <row r="183" spans="1:8" x14ac:dyDescent="0.25">
      <c r="A183" s="347"/>
      <c r="B183" s="291"/>
      <c r="C183" s="83" t="s">
        <v>943</v>
      </c>
      <c r="D183" s="256">
        <v>8200</v>
      </c>
      <c r="E183" s="84">
        <v>0.32</v>
      </c>
      <c r="F183" s="85" t="s">
        <v>860</v>
      </c>
      <c r="G183" s="85" t="s">
        <v>940</v>
      </c>
      <c r="H183" s="86">
        <v>800</v>
      </c>
    </row>
    <row r="184" spans="1:8" x14ac:dyDescent="0.25">
      <c r="A184" s="347"/>
      <c r="B184" s="291"/>
      <c r="C184" s="83" t="s">
        <v>944</v>
      </c>
      <c r="D184" s="256">
        <v>8200</v>
      </c>
      <c r="E184" s="84">
        <v>0.32</v>
      </c>
      <c r="F184" s="85" t="s">
        <v>860</v>
      </c>
      <c r="G184" s="85" t="s">
        <v>940</v>
      </c>
      <c r="H184" s="86">
        <v>800</v>
      </c>
    </row>
    <row r="185" spans="1:8" x14ac:dyDescent="0.25">
      <c r="A185" s="347"/>
      <c r="B185" s="291"/>
      <c r="C185" s="83" t="s">
        <v>1842</v>
      </c>
      <c r="D185" s="258">
        <v>19800</v>
      </c>
      <c r="E185" s="84">
        <v>1.26</v>
      </c>
      <c r="F185" s="85" t="s">
        <v>585</v>
      </c>
      <c r="G185" s="85" t="s">
        <v>946</v>
      </c>
      <c r="H185" s="86">
        <v>3150</v>
      </c>
    </row>
    <row r="186" spans="1:8" x14ac:dyDescent="0.25">
      <c r="A186" s="347"/>
      <c r="B186" s="291"/>
      <c r="C186" s="83" t="s">
        <v>945</v>
      </c>
      <c r="D186" s="258">
        <v>23300</v>
      </c>
      <c r="E186" s="84">
        <v>1.26</v>
      </c>
      <c r="F186" s="85" t="s">
        <v>585</v>
      </c>
      <c r="G186" s="85" t="s">
        <v>946</v>
      </c>
      <c r="H186" s="86">
        <v>3150</v>
      </c>
    </row>
    <row r="187" spans="1:8" x14ac:dyDescent="0.25">
      <c r="A187" s="347"/>
      <c r="B187" s="291"/>
      <c r="C187" s="83" t="s">
        <v>947</v>
      </c>
      <c r="D187" s="256">
        <v>27000</v>
      </c>
      <c r="E187" s="84">
        <v>1.26</v>
      </c>
      <c r="F187" s="85" t="s">
        <v>633</v>
      </c>
      <c r="G187" s="85" t="s">
        <v>946</v>
      </c>
      <c r="H187" s="86">
        <v>3150</v>
      </c>
    </row>
    <row r="188" spans="1:8" x14ac:dyDescent="0.25">
      <c r="A188" s="347"/>
      <c r="B188" s="291"/>
      <c r="C188" s="83" t="s">
        <v>948</v>
      </c>
      <c r="D188" s="256">
        <v>29600</v>
      </c>
      <c r="E188" s="84">
        <v>1.26</v>
      </c>
      <c r="F188" s="85" t="s">
        <v>857</v>
      </c>
      <c r="G188" s="85" t="s">
        <v>946</v>
      </c>
      <c r="H188" s="86">
        <v>3150</v>
      </c>
    </row>
    <row r="189" spans="1:8" x14ac:dyDescent="0.25">
      <c r="A189" s="347"/>
      <c r="B189" s="291"/>
      <c r="C189" s="83" t="s">
        <v>949</v>
      </c>
      <c r="D189" s="256">
        <v>31800</v>
      </c>
      <c r="E189" s="84">
        <v>1.26</v>
      </c>
      <c r="F189" s="85" t="s">
        <v>857</v>
      </c>
      <c r="G189" s="85" t="s">
        <v>946</v>
      </c>
      <c r="H189" s="86">
        <v>3150</v>
      </c>
    </row>
    <row r="190" spans="1:8" x14ac:dyDescent="0.25">
      <c r="A190" s="347"/>
      <c r="B190" s="291"/>
      <c r="C190" s="83" t="s">
        <v>950</v>
      </c>
      <c r="D190" s="256">
        <v>32800</v>
      </c>
      <c r="E190" s="84">
        <v>1.26</v>
      </c>
      <c r="F190" s="85" t="s">
        <v>860</v>
      </c>
      <c r="G190" s="85" t="s">
        <v>946</v>
      </c>
      <c r="H190" s="86">
        <v>3150</v>
      </c>
    </row>
    <row r="191" spans="1:8" x14ac:dyDescent="0.25">
      <c r="A191" s="347"/>
      <c r="B191" s="293"/>
      <c r="C191" s="83" t="s">
        <v>2335</v>
      </c>
      <c r="D191" s="258">
        <v>8200</v>
      </c>
      <c r="E191" s="84">
        <v>0.32</v>
      </c>
      <c r="F191" s="85" t="s">
        <v>585</v>
      </c>
      <c r="G191" s="85" t="s">
        <v>1864</v>
      </c>
      <c r="H191" s="86">
        <v>800</v>
      </c>
    </row>
    <row r="192" spans="1:8" x14ac:dyDescent="0.25">
      <c r="A192" s="347"/>
      <c r="B192" s="291"/>
      <c r="C192" s="83" t="s">
        <v>951</v>
      </c>
      <c r="D192" s="258">
        <v>6400</v>
      </c>
      <c r="E192" s="84">
        <v>0.32</v>
      </c>
      <c r="F192" s="85" t="s">
        <v>585</v>
      </c>
      <c r="G192" s="85" t="s">
        <v>1864</v>
      </c>
      <c r="H192" s="86">
        <v>800</v>
      </c>
    </row>
    <row r="193" spans="1:8" x14ac:dyDescent="0.25">
      <c r="A193" s="347"/>
      <c r="B193" s="291"/>
      <c r="C193" s="83" t="s">
        <v>953</v>
      </c>
      <c r="D193" s="256">
        <v>7400</v>
      </c>
      <c r="E193" s="84">
        <v>0.32</v>
      </c>
      <c r="F193" s="85" t="s">
        <v>633</v>
      </c>
      <c r="G193" s="85" t="s">
        <v>952</v>
      </c>
      <c r="H193" s="86">
        <v>800</v>
      </c>
    </row>
    <row r="194" spans="1:8" x14ac:dyDescent="0.25">
      <c r="A194" s="347"/>
      <c r="B194" s="291"/>
      <c r="C194" s="83" t="s">
        <v>954</v>
      </c>
      <c r="D194" s="256">
        <v>8100</v>
      </c>
      <c r="E194" s="84">
        <v>0.32</v>
      </c>
      <c r="F194" s="85" t="s">
        <v>857</v>
      </c>
      <c r="G194" s="85" t="s">
        <v>952</v>
      </c>
      <c r="H194" s="86">
        <v>800</v>
      </c>
    </row>
    <row r="195" spans="1:8" x14ac:dyDescent="0.25">
      <c r="A195" s="347"/>
      <c r="B195" s="291"/>
      <c r="C195" s="83" t="s">
        <v>955</v>
      </c>
      <c r="D195" s="256">
        <v>8700</v>
      </c>
      <c r="E195" s="84">
        <v>0.32</v>
      </c>
      <c r="F195" s="85" t="s">
        <v>857</v>
      </c>
      <c r="G195" s="85" t="s">
        <v>952</v>
      </c>
      <c r="H195" s="86">
        <v>800</v>
      </c>
    </row>
    <row r="196" spans="1:8" x14ac:dyDescent="0.25">
      <c r="A196" s="347"/>
      <c r="B196" s="291"/>
      <c r="C196" s="83" t="s">
        <v>956</v>
      </c>
      <c r="D196" s="256">
        <v>9000</v>
      </c>
      <c r="E196" s="84">
        <v>0.32</v>
      </c>
      <c r="F196" s="85" t="s">
        <v>860</v>
      </c>
      <c r="G196" s="85" t="s">
        <v>952</v>
      </c>
      <c r="H196" s="86">
        <v>800</v>
      </c>
    </row>
    <row r="197" spans="1:8" x14ac:dyDescent="0.25">
      <c r="A197" s="347"/>
      <c r="B197" s="291"/>
      <c r="C197" s="83" t="s">
        <v>1843</v>
      </c>
      <c r="D197" s="256">
        <v>23500</v>
      </c>
      <c r="E197" s="84">
        <v>1.5</v>
      </c>
      <c r="F197" s="85" t="s">
        <v>585</v>
      </c>
      <c r="G197" s="85" t="s">
        <v>1865</v>
      </c>
      <c r="H197" s="86">
        <v>3750</v>
      </c>
    </row>
    <row r="198" spans="1:8" x14ac:dyDescent="0.25">
      <c r="A198" s="347"/>
      <c r="B198" s="291"/>
      <c r="C198" s="83" t="s">
        <v>1844</v>
      </c>
      <c r="D198" s="256">
        <v>6500</v>
      </c>
      <c r="E198" s="84">
        <v>0.375</v>
      </c>
      <c r="F198" s="85" t="s">
        <v>585</v>
      </c>
      <c r="G198" s="85" t="s">
        <v>1866</v>
      </c>
      <c r="H198" s="86">
        <v>940</v>
      </c>
    </row>
    <row r="199" spans="1:8" x14ac:dyDescent="0.25">
      <c r="A199" s="347"/>
      <c r="B199" s="291"/>
      <c r="C199" s="83" t="s">
        <v>1845</v>
      </c>
      <c r="D199" s="256">
        <v>25300</v>
      </c>
      <c r="E199" s="84">
        <v>1.5</v>
      </c>
      <c r="F199" s="85" t="s">
        <v>585</v>
      </c>
      <c r="G199" s="85" t="s">
        <v>1865</v>
      </c>
      <c r="H199" s="86">
        <v>3750</v>
      </c>
    </row>
    <row r="200" spans="1:8" x14ac:dyDescent="0.25">
      <c r="A200" s="347"/>
      <c r="B200" s="291"/>
      <c r="C200" s="83" t="s">
        <v>1846</v>
      </c>
      <c r="D200" s="256">
        <v>7100</v>
      </c>
      <c r="E200" s="84">
        <v>0.375</v>
      </c>
      <c r="F200" s="85" t="s">
        <v>585</v>
      </c>
      <c r="G200" s="85" t="s">
        <v>1866</v>
      </c>
      <c r="H200" s="86">
        <v>940</v>
      </c>
    </row>
    <row r="201" spans="1:8" x14ac:dyDescent="0.25">
      <c r="A201" s="347"/>
      <c r="B201" s="291"/>
      <c r="C201" s="83" t="s">
        <v>1847</v>
      </c>
      <c r="D201" s="256">
        <v>29300</v>
      </c>
      <c r="E201" s="84">
        <v>1.5</v>
      </c>
      <c r="F201" s="85" t="s">
        <v>857</v>
      </c>
      <c r="G201" s="85" t="s">
        <v>1865</v>
      </c>
      <c r="H201" s="86">
        <v>3750</v>
      </c>
    </row>
    <row r="202" spans="1:8" x14ac:dyDescent="0.25">
      <c r="A202" s="347"/>
      <c r="B202" s="291"/>
      <c r="C202" s="83" t="s">
        <v>1848</v>
      </c>
      <c r="D202" s="256">
        <v>8100</v>
      </c>
      <c r="E202" s="84">
        <v>0.375</v>
      </c>
      <c r="F202" s="85" t="s">
        <v>857</v>
      </c>
      <c r="G202" s="85" t="s">
        <v>1866</v>
      </c>
      <c r="H202" s="86">
        <v>940</v>
      </c>
    </row>
    <row r="203" spans="1:8" x14ac:dyDescent="0.25">
      <c r="A203" s="347"/>
      <c r="B203" s="291"/>
      <c r="C203" s="83" t="s">
        <v>1850</v>
      </c>
      <c r="D203" s="256">
        <v>35400</v>
      </c>
      <c r="E203" s="84">
        <v>1.5</v>
      </c>
      <c r="F203" s="85" t="s">
        <v>860</v>
      </c>
      <c r="G203" s="85" t="s">
        <v>1865</v>
      </c>
      <c r="H203" s="86">
        <v>3750</v>
      </c>
    </row>
    <row r="204" spans="1:8" x14ac:dyDescent="0.25">
      <c r="A204" s="347"/>
      <c r="B204" s="291"/>
      <c r="C204" s="83" t="s">
        <v>1849</v>
      </c>
      <c r="D204" s="256">
        <v>9300</v>
      </c>
      <c r="E204" s="84">
        <v>0.375</v>
      </c>
      <c r="F204" s="85" t="s">
        <v>860</v>
      </c>
      <c r="G204" s="85" t="s">
        <v>1866</v>
      </c>
      <c r="H204" s="86">
        <v>940</v>
      </c>
    </row>
    <row r="205" spans="1:8" x14ac:dyDescent="0.25">
      <c r="A205" s="347"/>
      <c r="B205" s="291"/>
      <c r="C205" s="83" t="s">
        <v>1851</v>
      </c>
      <c r="D205" s="256">
        <v>31900</v>
      </c>
      <c r="E205" s="84">
        <v>1.77</v>
      </c>
      <c r="F205" s="85" t="s">
        <v>633</v>
      </c>
      <c r="G205" s="85" t="s">
        <v>1867</v>
      </c>
      <c r="H205" s="86">
        <v>4425</v>
      </c>
    </row>
    <row r="206" spans="1:8" x14ac:dyDescent="0.25">
      <c r="A206" s="347"/>
      <c r="B206" s="291"/>
      <c r="C206" s="83" t="s">
        <v>1852</v>
      </c>
      <c r="D206" s="256">
        <v>8600</v>
      </c>
      <c r="E206" s="84">
        <v>0.44</v>
      </c>
      <c r="F206" s="85" t="s">
        <v>633</v>
      </c>
      <c r="G206" s="85" t="s">
        <v>1868</v>
      </c>
      <c r="H206" s="86">
        <v>1106</v>
      </c>
    </row>
    <row r="207" spans="1:8" x14ac:dyDescent="0.25">
      <c r="A207" s="347"/>
      <c r="B207" s="293"/>
      <c r="C207" s="83" t="s">
        <v>2336</v>
      </c>
      <c r="D207" s="256">
        <v>25700</v>
      </c>
      <c r="E207" s="84">
        <v>1.77</v>
      </c>
      <c r="F207" s="85" t="s">
        <v>585</v>
      </c>
      <c r="G207" s="85" t="s">
        <v>1867</v>
      </c>
      <c r="H207" s="86">
        <v>4425</v>
      </c>
    </row>
    <row r="208" spans="1:8" x14ac:dyDescent="0.25">
      <c r="A208" s="347"/>
      <c r="B208" s="293"/>
      <c r="C208" s="83" t="s">
        <v>2337</v>
      </c>
      <c r="D208" s="256">
        <v>26600</v>
      </c>
      <c r="E208" s="84">
        <v>1.77</v>
      </c>
      <c r="F208" s="85" t="s">
        <v>585</v>
      </c>
      <c r="G208" s="85" t="s">
        <v>1867</v>
      </c>
      <c r="H208" s="86">
        <v>4425</v>
      </c>
    </row>
    <row r="209" spans="1:8" x14ac:dyDescent="0.25">
      <c r="A209" s="347"/>
      <c r="B209" s="293"/>
      <c r="C209" s="83" t="s">
        <v>2338</v>
      </c>
      <c r="D209" s="256">
        <v>31700</v>
      </c>
      <c r="E209" s="84">
        <v>1.77</v>
      </c>
      <c r="F209" s="85" t="s">
        <v>857</v>
      </c>
      <c r="G209" s="85" t="s">
        <v>1867</v>
      </c>
      <c r="H209" s="86">
        <v>4425</v>
      </c>
    </row>
    <row r="210" spans="1:8" x14ac:dyDescent="0.25">
      <c r="A210" s="347"/>
      <c r="B210" s="293"/>
      <c r="C210" s="83" t="s">
        <v>2339</v>
      </c>
      <c r="D210" s="256">
        <v>36800</v>
      </c>
      <c r="E210" s="84">
        <v>1.77</v>
      </c>
      <c r="F210" s="85" t="s">
        <v>857</v>
      </c>
      <c r="G210" s="85" t="s">
        <v>1867</v>
      </c>
      <c r="H210" s="86">
        <v>4425</v>
      </c>
    </row>
    <row r="211" spans="1:8" x14ac:dyDescent="0.25">
      <c r="A211" s="347"/>
      <c r="B211" s="293"/>
      <c r="C211" s="83" t="s">
        <v>2340</v>
      </c>
      <c r="D211" s="256">
        <v>36800</v>
      </c>
      <c r="E211" s="84">
        <v>1.77</v>
      </c>
      <c r="F211" s="85" t="s">
        <v>860</v>
      </c>
      <c r="G211" s="85" t="s">
        <v>1867</v>
      </c>
      <c r="H211" s="86">
        <v>4425</v>
      </c>
    </row>
    <row r="212" spans="1:8" x14ac:dyDescent="0.25">
      <c r="A212" s="347"/>
      <c r="B212" s="293"/>
      <c r="C212" s="83" t="s">
        <v>2341</v>
      </c>
      <c r="D212" s="256">
        <v>7100</v>
      </c>
      <c r="E212" s="84">
        <v>0.44</v>
      </c>
      <c r="F212" s="85" t="s">
        <v>585</v>
      </c>
      <c r="G212" s="85" t="s">
        <v>1868</v>
      </c>
      <c r="H212" s="86">
        <v>1106</v>
      </c>
    </row>
    <row r="213" spans="1:8" x14ac:dyDescent="0.25">
      <c r="A213" s="347"/>
      <c r="B213" s="293"/>
      <c r="C213" s="83" t="s">
        <v>2342</v>
      </c>
      <c r="D213" s="256">
        <v>7400</v>
      </c>
      <c r="E213" s="84">
        <v>0.44</v>
      </c>
      <c r="F213" s="85" t="s">
        <v>585</v>
      </c>
      <c r="G213" s="85" t="s">
        <v>1868</v>
      </c>
      <c r="H213" s="86">
        <v>1106</v>
      </c>
    </row>
    <row r="214" spans="1:8" x14ac:dyDescent="0.25">
      <c r="A214" s="347"/>
      <c r="B214" s="293"/>
      <c r="C214" s="83" t="s">
        <v>2343</v>
      </c>
      <c r="D214" s="256">
        <v>8700</v>
      </c>
      <c r="E214" s="84">
        <v>0.44</v>
      </c>
      <c r="F214" s="85" t="s">
        <v>857</v>
      </c>
      <c r="G214" s="85" t="s">
        <v>1868</v>
      </c>
      <c r="H214" s="86">
        <v>1106</v>
      </c>
    </row>
    <row r="215" spans="1:8" x14ac:dyDescent="0.25">
      <c r="A215" s="347"/>
      <c r="B215" s="293"/>
      <c r="C215" s="83" t="s">
        <v>2344</v>
      </c>
      <c r="D215" s="256">
        <v>10200</v>
      </c>
      <c r="E215" s="84">
        <v>0.44</v>
      </c>
      <c r="F215" s="85" t="s">
        <v>857</v>
      </c>
      <c r="G215" s="85" t="s">
        <v>1868</v>
      </c>
      <c r="H215" s="86">
        <v>1106</v>
      </c>
    </row>
    <row r="216" spans="1:8" x14ac:dyDescent="0.25">
      <c r="A216" s="347"/>
      <c r="B216" s="293"/>
      <c r="C216" s="83" t="s">
        <v>2345</v>
      </c>
      <c r="D216" s="256">
        <v>10200</v>
      </c>
      <c r="E216" s="84">
        <v>0.44</v>
      </c>
      <c r="F216" s="85" t="s">
        <v>860</v>
      </c>
      <c r="G216" s="85" t="s">
        <v>1868</v>
      </c>
      <c r="H216" s="86">
        <v>1106</v>
      </c>
    </row>
    <row r="217" spans="1:8" x14ac:dyDescent="0.25">
      <c r="A217" s="347"/>
      <c r="B217" s="291"/>
      <c r="C217" s="83" t="s">
        <v>957</v>
      </c>
      <c r="D217" s="256">
        <v>22300</v>
      </c>
      <c r="E217" s="84">
        <v>1.42</v>
      </c>
      <c r="F217" s="85" t="s">
        <v>585</v>
      </c>
      <c r="G217" s="85" t="s">
        <v>958</v>
      </c>
      <c r="H217" s="86">
        <v>3550</v>
      </c>
    </row>
    <row r="218" spans="1:8" x14ac:dyDescent="0.25">
      <c r="A218" s="347"/>
      <c r="B218" s="291"/>
      <c r="C218" s="83" t="s">
        <v>959</v>
      </c>
      <c r="D218" s="256">
        <v>23900</v>
      </c>
      <c r="E218" s="84">
        <v>1.42</v>
      </c>
      <c r="F218" s="85" t="s">
        <v>585</v>
      </c>
      <c r="G218" s="85" t="s">
        <v>958</v>
      </c>
      <c r="H218" s="86">
        <v>3550</v>
      </c>
    </row>
    <row r="219" spans="1:8" x14ac:dyDescent="0.25">
      <c r="A219" s="347"/>
      <c r="B219" s="291"/>
      <c r="C219" s="83" t="s">
        <v>960</v>
      </c>
      <c r="D219" s="256">
        <v>26300</v>
      </c>
      <c r="E219" s="84">
        <v>1.42</v>
      </c>
      <c r="F219" s="85" t="s">
        <v>585</v>
      </c>
      <c r="G219" s="85" t="s">
        <v>958</v>
      </c>
      <c r="H219" s="86">
        <v>3550</v>
      </c>
    </row>
    <row r="220" spans="1:8" x14ac:dyDescent="0.25">
      <c r="A220" s="347"/>
      <c r="B220" s="291"/>
      <c r="C220" s="83" t="s">
        <v>961</v>
      </c>
      <c r="D220" s="256">
        <v>27700</v>
      </c>
      <c r="E220" s="84">
        <v>1.42</v>
      </c>
      <c r="F220" s="85" t="s">
        <v>585</v>
      </c>
      <c r="G220" s="85" t="s">
        <v>958</v>
      </c>
      <c r="H220" s="86">
        <v>3550</v>
      </c>
    </row>
    <row r="221" spans="1:8" x14ac:dyDescent="0.25">
      <c r="A221" s="347"/>
      <c r="B221" s="291"/>
      <c r="C221" s="83" t="s">
        <v>962</v>
      </c>
      <c r="D221" s="256">
        <v>30300</v>
      </c>
      <c r="E221" s="84">
        <v>1.42</v>
      </c>
      <c r="F221" s="85" t="s">
        <v>633</v>
      </c>
      <c r="G221" s="85" t="s">
        <v>958</v>
      </c>
      <c r="H221" s="86">
        <v>3550</v>
      </c>
    </row>
    <row r="222" spans="1:8" x14ac:dyDescent="0.25">
      <c r="A222" s="347"/>
      <c r="B222" s="291"/>
      <c r="C222" s="83" t="s">
        <v>963</v>
      </c>
      <c r="D222" s="256">
        <v>31900</v>
      </c>
      <c r="E222" s="84">
        <v>1.42</v>
      </c>
      <c r="F222" s="85" t="s">
        <v>633</v>
      </c>
      <c r="G222" s="85" t="s">
        <v>958</v>
      </c>
      <c r="H222" s="86">
        <v>3550</v>
      </c>
    </row>
    <row r="223" spans="1:8" x14ac:dyDescent="0.25">
      <c r="A223" s="347"/>
      <c r="B223" s="291"/>
      <c r="C223" s="83" t="s">
        <v>964</v>
      </c>
      <c r="D223" s="256">
        <v>33700</v>
      </c>
      <c r="E223" s="84">
        <v>1.42</v>
      </c>
      <c r="F223" s="85" t="s">
        <v>857</v>
      </c>
      <c r="G223" s="85" t="s">
        <v>958</v>
      </c>
      <c r="H223" s="86">
        <v>3550</v>
      </c>
    </row>
    <row r="224" spans="1:8" x14ac:dyDescent="0.25">
      <c r="A224" s="347"/>
      <c r="B224" s="291"/>
      <c r="C224" s="83" t="s">
        <v>965</v>
      </c>
      <c r="D224" s="256">
        <v>35100</v>
      </c>
      <c r="E224" s="84">
        <v>1.42</v>
      </c>
      <c r="F224" s="85" t="s">
        <v>857</v>
      </c>
      <c r="G224" s="85" t="s">
        <v>958</v>
      </c>
      <c r="H224" s="86">
        <v>3550</v>
      </c>
    </row>
    <row r="225" spans="1:8" ht="15.75" thickBot="1" x14ac:dyDescent="0.3">
      <c r="A225" s="347"/>
      <c r="B225" s="291"/>
      <c r="C225" s="91" t="s">
        <v>966</v>
      </c>
      <c r="D225" s="259">
        <v>38200</v>
      </c>
      <c r="E225" s="92">
        <v>1.42</v>
      </c>
      <c r="F225" s="93" t="s">
        <v>857</v>
      </c>
      <c r="G225" s="93" t="s">
        <v>958</v>
      </c>
      <c r="H225" s="94">
        <v>3550</v>
      </c>
    </row>
    <row r="226" spans="1:8" x14ac:dyDescent="0.25">
      <c r="A226" s="472" t="s">
        <v>576</v>
      </c>
      <c r="B226" s="516"/>
      <c r="C226" s="476" t="s">
        <v>577</v>
      </c>
      <c r="D226" s="478" t="s">
        <v>578</v>
      </c>
      <c r="E226" s="285" t="s">
        <v>579</v>
      </c>
      <c r="F226" s="287" t="s">
        <v>580</v>
      </c>
      <c r="G226" s="468" t="s">
        <v>581</v>
      </c>
      <c r="H226" s="289" t="s">
        <v>582</v>
      </c>
    </row>
    <row r="227" spans="1:8" ht="15.75" thickBot="1" x14ac:dyDescent="0.3">
      <c r="A227" s="474"/>
      <c r="B227" s="517"/>
      <c r="C227" s="477"/>
      <c r="D227" s="479"/>
      <c r="E227" s="286" t="s">
        <v>583</v>
      </c>
      <c r="F227" s="288" t="s">
        <v>583</v>
      </c>
      <c r="G227" s="469"/>
      <c r="H227" s="290" t="s">
        <v>584</v>
      </c>
    </row>
    <row r="228" spans="1:8" ht="15.75" thickBot="1" x14ac:dyDescent="0.3">
      <c r="A228" s="513" t="s">
        <v>840</v>
      </c>
      <c r="B228" s="514"/>
      <c r="C228" s="514"/>
      <c r="D228" s="514"/>
      <c r="E228" s="514"/>
      <c r="F228" s="514"/>
      <c r="G228" s="514"/>
      <c r="H228" s="515"/>
    </row>
    <row r="229" spans="1:8" x14ac:dyDescent="0.25">
      <c r="A229" s="347"/>
      <c r="B229" s="291"/>
      <c r="C229" s="83" t="s">
        <v>967</v>
      </c>
      <c r="D229" s="256">
        <v>39600</v>
      </c>
      <c r="E229" s="84">
        <v>1.42</v>
      </c>
      <c r="F229" s="85" t="s">
        <v>857</v>
      </c>
      <c r="G229" s="85" t="s">
        <v>958</v>
      </c>
      <c r="H229" s="86">
        <v>3550</v>
      </c>
    </row>
    <row r="230" spans="1:8" x14ac:dyDescent="0.25">
      <c r="A230" s="347"/>
      <c r="B230" s="291"/>
      <c r="C230" s="83" t="s">
        <v>968</v>
      </c>
      <c r="D230" s="256">
        <v>40200</v>
      </c>
      <c r="E230" s="84">
        <v>1.42</v>
      </c>
      <c r="F230" s="85" t="s">
        <v>857</v>
      </c>
      <c r="G230" s="85" t="s">
        <v>958</v>
      </c>
      <c r="H230" s="86">
        <v>3550</v>
      </c>
    </row>
    <row r="231" spans="1:8" x14ac:dyDescent="0.25">
      <c r="A231" s="347"/>
      <c r="B231" s="291"/>
      <c r="C231" s="83" t="s">
        <v>969</v>
      </c>
      <c r="D231" s="256">
        <v>41700</v>
      </c>
      <c r="E231" s="84">
        <v>1.42</v>
      </c>
      <c r="F231" s="85" t="s">
        <v>857</v>
      </c>
      <c r="G231" s="85" t="s">
        <v>958</v>
      </c>
      <c r="H231" s="86">
        <v>3550</v>
      </c>
    </row>
    <row r="232" spans="1:8" x14ac:dyDescent="0.25">
      <c r="A232" s="347"/>
      <c r="B232" s="291"/>
      <c r="C232" s="83" t="s">
        <v>970</v>
      </c>
      <c r="D232" s="256">
        <v>6200</v>
      </c>
      <c r="E232" s="84">
        <v>0</v>
      </c>
      <c r="F232" s="85" t="s">
        <v>585</v>
      </c>
      <c r="G232" s="85" t="s">
        <v>971</v>
      </c>
      <c r="H232" s="86">
        <v>900</v>
      </c>
    </row>
    <row r="233" spans="1:8" x14ac:dyDescent="0.25">
      <c r="A233" s="347"/>
      <c r="B233" s="291"/>
      <c r="C233" s="83" t="s">
        <v>972</v>
      </c>
      <c r="D233" s="256">
        <v>7300</v>
      </c>
      <c r="E233" s="84">
        <v>0</v>
      </c>
      <c r="F233" s="85" t="s">
        <v>585</v>
      </c>
      <c r="G233" s="85" t="s">
        <v>971</v>
      </c>
      <c r="H233" s="86">
        <v>900</v>
      </c>
    </row>
    <row r="234" spans="1:8" x14ac:dyDescent="0.25">
      <c r="A234" s="347"/>
      <c r="B234" s="291"/>
      <c r="C234" s="83" t="s">
        <v>973</v>
      </c>
      <c r="D234" s="256">
        <v>8300</v>
      </c>
      <c r="E234" s="84">
        <v>0</v>
      </c>
      <c r="F234" s="85" t="s">
        <v>633</v>
      </c>
      <c r="G234" s="85" t="s">
        <v>971</v>
      </c>
      <c r="H234" s="86">
        <v>900</v>
      </c>
    </row>
    <row r="235" spans="1:8" x14ac:dyDescent="0.25">
      <c r="A235" s="347"/>
      <c r="B235" s="291"/>
      <c r="C235" s="83" t="s">
        <v>974</v>
      </c>
      <c r="D235" s="256">
        <v>9300</v>
      </c>
      <c r="E235" s="84">
        <v>0</v>
      </c>
      <c r="F235" s="85" t="s">
        <v>857</v>
      </c>
      <c r="G235" s="85" t="s">
        <v>971</v>
      </c>
      <c r="H235" s="86">
        <v>900</v>
      </c>
    </row>
    <row r="236" spans="1:8" x14ac:dyDescent="0.25">
      <c r="A236" s="347"/>
      <c r="B236" s="291"/>
      <c r="C236" s="83" t="s">
        <v>975</v>
      </c>
      <c r="D236" s="256">
        <v>10400</v>
      </c>
      <c r="E236" s="84">
        <v>0</v>
      </c>
      <c r="F236" s="85" t="s">
        <v>857</v>
      </c>
      <c r="G236" s="85" t="s">
        <v>971</v>
      </c>
      <c r="H236" s="86">
        <v>900</v>
      </c>
    </row>
    <row r="237" spans="1:8" x14ac:dyDescent="0.25">
      <c r="A237" s="347"/>
      <c r="B237" s="291"/>
      <c r="C237" s="83" t="s">
        <v>976</v>
      </c>
      <c r="D237" s="256">
        <v>10500</v>
      </c>
      <c r="E237" s="84">
        <v>0</v>
      </c>
      <c r="F237" s="85" t="s">
        <v>857</v>
      </c>
      <c r="G237" s="85" t="s">
        <v>971</v>
      </c>
      <c r="H237" s="86">
        <v>900</v>
      </c>
    </row>
    <row r="238" spans="1:8" x14ac:dyDescent="0.25">
      <c r="A238" s="347"/>
      <c r="B238" s="291"/>
      <c r="C238" s="83" t="s">
        <v>977</v>
      </c>
      <c r="D238" s="256">
        <v>25500</v>
      </c>
      <c r="E238" s="84">
        <v>1.62</v>
      </c>
      <c r="F238" s="85" t="s">
        <v>585</v>
      </c>
      <c r="G238" s="85" t="s">
        <v>978</v>
      </c>
      <c r="H238" s="86">
        <v>4050</v>
      </c>
    </row>
    <row r="239" spans="1:8" x14ac:dyDescent="0.25">
      <c r="A239" s="347"/>
      <c r="B239" s="291"/>
      <c r="C239" s="83" t="s">
        <v>979</v>
      </c>
      <c r="D239" s="256">
        <v>27000</v>
      </c>
      <c r="E239" s="84">
        <v>1.62</v>
      </c>
      <c r="F239" s="85" t="s">
        <v>585</v>
      </c>
      <c r="G239" s="85" t="s">
        <v>978</v>
      </c>
      <c r="H239" s="86">
        <v>4050</v>
      </c>
    </row>
    <row r="240" spans="1:8" x14ac:dyDescent="0.25">
      <c r="A240" s="347"/>
      <c r="B240" s="291"/>
      <c r="C240" s="83" t="s">
        <v>980</v>
      </c>
      <c r="D240" s="256">
        <v>29000</v>
      </c>
      <c r="E240" s="84">
        <v>1.62</v>
      </c>
      <c r="F240" s="85" t="s">
        <v>585</v>
      </c>
      <c r="G240" s="85" t="s">
        <v>978</v>
      </c>
      <c r="H240" s="86">
        <v>4050</v>
      </c>
    </row>
    <row r="241" spans="1:8" x14ac:dyDescent="0.25">
      <c r="A241" s="347"/>
      <c r="B241" s="291"/>
      <c r="C241" s="83" t="s">
        <v>981</v>
      </c>
      <c r="D241" s="256">
        <v>30200</v>
      </c>
      <c r="E241" s="84">
        <v>1.62</v>
      </c>
      <c r="F241" s="85" t="s">
        <v>585</v>
      </c>
      <c r="G241" s="85" t="s">
        <v>978</v>
      </c>
      <c r="H241" s="86">
        <v>4050</v>
      </c>
    </row>
    <row r="242" spans="1:8" x14ac:dyDescent="0.25">
      <c r="A242" s="347"/>
      <c r="B242" s="291"/>
      <c r="C242" s="83" t="s">
        <v>982</v>
      </c>
      <c r="D242" s="256">
        <v>33800</v>
      </c>
      <c r="E242" s="84">
        <v>1.62</v>
      </c>
      <c r="F242" s="85" t="s">
        <v>633</v>
      </c>
      <c r="G242" s="85" t="s">
        <v>978</v>
      </c>
      <c r="H242" s="86">
        <v>4050</v>
      </c>
    </row>
    <row r="243" spans="1:8" x14ac:dyDescent="0.25">
      <c r="A243" s="347"/>
      <c r="B243" s="291"/>
      <c r="C243" s="83" t="s">
        <v>983</v>
      </c>
      <c r="D243" s="256">
        <v>35000</v>
      </c>
      <c r="E243" s="84">
        <v>1.62</v>
      </c>
      <c r="F243" s="85" t="s">
        <v>633</v>
      </c>
      <c r="G243" s="85" t="s">
        <v>978</v>
      </c>
      <c r="H243" s="86">
        <v>4050</v>
      </c>
    </row>
    <row r="244" spans="1:8" x14ac:dyDescent="0.25">
      <c r="A244" s="347"/>
      <c r="B244" s="291"/>
      <c r="C244" s="83" t="s">
        <v>984</v>
      </c>
      <c r="D244" s="256">
        <v>36200</v>
      </c>
      <c r="E244" s="84">
        <v>1.62</v>
      </c>
      <c r="F244" s="85" t="s">
        <v>857</v>
      </c>
      <c r="G244" s="85" t="s">
        <v>978</v>
      </c>
      <c r="H244" s="86">
        <v>4050</v>
      </c>
    </row>
    <row r="245" spans="1:8" x14ac:dyDescent="0.25">
      <c r="A245" s="347"/>
      <c r="B245" s="291"/>
      <c r="C245" s="83" t="s">
        <v>985</v>
      </c>
      <c r="D245" s="256">
        <v>37600</v>
      </c>
      <c r="E245" s="84">
        <v>1.62</v>
      </c>
      <c r="F245" s="85" t="s">
        <v>857</v>
      </c>
      <c r="G245" s="85" t="s">
        <v>978</v>
      </c>
      <c r="H245" s="86">
        <v>4050</v>
      </c>
    </row>
    <row r="246" spans="1:8" x14ac:dyDescent="0.25">
      <c r="A246" s="347"/>
      <c r="B246" s="291"/>
      <c r="C246" s="83" t="s">
        <v>986</v>
      </c>
      <c r="D246" s="256">
        <v>38900</v>
      </c>
      <c r="E246" s="84">
        <v>1.62</v>
      </c>
      <c r="F246" s="85" t="s">
        <v>857</v>
      </c>
      <c r="G246" s="85" t="s">
        <v>978</v>
      </c>
      <c r="H246" s="86">
        <v>4050</v>
      </c>
    </row>
    <row r="247" spans="1:8" x14ac:dyDescent="0.25">
      <c r="A247" s="347"/>
      <c r="B247" s="291"/>
      <c r="C247" s="83" t="s">
        <v>987</v>
      </c>
      <c r="D247" s="256">
        <v>40300</v>
      </c>
      <c r="E247" s="84">
        <v>1.62</v>
      </c>
      <c r="F247" s="85" t="s">
        <v>857</v>
      </c>
      <c r="G247" s="85" t="s">
        <v>978</v>
      </c>
      <c r="H247" s="86">
        <v>4050</v>
      </c>
    </row>
    <row r="248" spans="1:8" x14ac:dyDescent="0.25">
      <c r="A248" s="347"/>
      <c r="B248" s="291"/>
      <c r="C248" s="83" t="s">
        <v>988</v>
      </c>
      <c r="D248" s="256">
        <v>41400</v>
      </c>
      <c r="E248" s="84">
        <v>1.62</v>
      </c>
      <c r="F248" s="85" t="s">
        <v>857</v>
      </c>
      <c r="G248" s="85" t="s">
        <v>978</v>
      </c>
      <c r="H248" s="86">
        <v>4050</v>
      </c>
    </row>
    <row r="249" spans="1:8" x14ac:dyDescent="0.25">
      <c r="A249" s="347"/>
      <c r="B249" s="291"/>
      <c r="C249" s="83" t="s">
        <v>989</v>
      </c>
      <c r="D249" s="256">
        <v>42800</v>
      </c>
      <c r="E249" s="84">
        <v>1.62</v>
      </c>
      <c r="F249" s="85" t="s">
        <v>857</v>
      </c>
      <c r="G249" s="85" t="s">
        <v>978</v>
      </c>
      <c r="H249" s="86">
        <v>4050</v>
      </c>
    </row>
    <row r="250" spans="1:8" x14ac:dyDescent="0.25">
      <c r="A250" s="347"/>
      <c r="B250" s="291"/>
      <c r="C250" s="83" t="s">
        <v>990</v>
      </c>
      <c r="D250" s="256">
        <v>7100</v>
      </c>
      <c r="E250" s="84">
        <v>0.41</v>
      </c>
      <c r="F250" s="85" t="s">
        <v>585</v>
      </c>
      <c r="G250" s="85" t="s">
        <v>991</v>
      </c>
      <c r="H250" s="86">
        <v>1030</v>
      </c>
    </row>
    <row r="251" spans="1:8" x14ac:dyDescent="0.25">
      <c r="A251" s="347"/>
      <c r="B251" s="291"/>
      <c r="C251" s="83" t="s">
        <v>992</v>
      </c>
      <c r="D251" s="256">
        <v>8000</v>
      </c>
      <c r="E251" s="84">
        <v>0.41</v>
      </c>
      <c r="F251" s="85" t="s">
        <v>585</v>
      </c>
      <c r="G251" s="85" t="s">
        <v>991</v>
      </c>
      <c r="H251" s="86">
        <v>1030</v>
      </c>
    </row>
    <row r="252" spans="1:8" x14ac:dyDescent="0.25">
      <c r="A252" s="347"/>
      <c r="B252" s="291"/>
      <c r="C252" s="83" t="s">
        <v>993</v>
      </c>
      <c r="D252" s="256">
        <v>9200</v>
      </c>
      <c r="E252" s="84">
        <v>0.41</v>
      </c>
      <c r="F252" s="85" t="s">
        <v>633</v>
      </c>
      <c r="G252" s="85" t="s">
        <v>991</v>
      </c>
      <c r="H252" s="86">
        <v>1030</v>
      </c>
    </row>
    <row r="253" spans="1:8" x14ac:dyDescent="0.25">
      <c r="A253" s="347"/>
      <c r="B253" s="291"/>
      <c r="C253" s="83" t="s">
        <v>994</v>
      </c>
      <c r="D253" s="256">
        <v>9900</v>
      </c>
      <c r="E253" s="84">
        <v>0.41</v>
      </c>
      <c r="F253" s="85" t="s">
        <v>857</v>
      </c>
      <c r="G253" s="85" t="s">
        <v>991</v>
      </c>
      <c r="H253" s="86">
        <v>1030</v>
      </c>
    </row>
    <row r="254" spans="1:8" x14ac:dyDescent="0.25">
      <c r="A254" s="347"/>
      <c r="B254" s="291"/>
      <c r="C254" s="79" t="s">
        <v>995</v>
      </c>
      <c r="D254" s="256">
        <v>10600</v>
      </c>
      <c r="E254" s="84">
        <v>0.41</v>
      </c>
      <c r="F254" s="85" t="s">
        <v>857</v>
      </c>
      <c r="G254" s="85" t="s">
        <v>991</v>
      </c>
      <c r="H254" s="86">
        <v>1030</v>
      </c>
    </row>
    <row r="255" spans="1:8" x14ac:dyDescent="0.25">
      <c r="A255" s="291"/>
      <c r="B255" s="291"/>
      <c r="C255" s="348" t="s">
        <v>996</v>
      </c>
      <c r="D255" s="365">
        <v>11300</v>
      </c>
      <c r="E255" s="80">
        <v>0.41</v>
      </c>
      <c r="F255" s="81" t="s">
        <v>857</v>
      </c>
      <c r="G255" s="81" t="s">
        <v>991</v>
      </c>
      <c r="H255" s="82">
        <v>1030</v>
      </c>
    </row>
    <row r="256" spans="1:8" x14ac:dyDescent="0.25">
      <c r="A256" s="291"/>
      <c r="B256" s="291"/>
      <c r="C256" s="348" t="s">
        <v>997</v>
      </c>
      <c r="D256" s="365">
        <v>28700</v>
      </c>
      <c r="E256" s="80">
        <v>1.89</v>
      </c>
      <c r="F256" s="85" t="s">
        <v>585</v>
      </c>
      <c r="G256" s="81" t="s">
        <v>998</v>
      </c>
      <c r="H256" s="82">
        <v>4730</v>
      </c>
    </row>
    <row r="257" spans="1:8" x14ac:dyDescent="0.25">
      <c r="A257" s="291"/>
      <c r="B257" s="291"/>
      <c r="C257" s="348" t="s">
        <v>999</v>
      </c>
      <c r="D257" s="365">
        <v>33200</v>
      </c>
      <c r="E257" s="80">
        <v>1.89</v>
      </c>
      <c r="F257" s="85" t="s">
        <v>585</v>
      </c>
      <c r="G257" s="81" t="s">
        <v>998</v>
      </c>
      <c r="H257" s="82">
        <v>4730</v>
      </c>
    </row>
    <row r="258" spans="1:8" x14ac:dyDescent="0.25">
      <c r="A258" s="291"/>
      <c r="B258" s="291"/>
      <c r="C258" s="348" t="s">
        <v>1000</v>
      </c>
      <c r="D258" s="365">
        <v>35400</v>
      </c>
      <c r="E258" s="80">
        <v>1.89</v>
      </c>
      <c r="F258" s="85" t="s">
        <v>633</v>
      </c>
      <c r="G258" s="81" t="s">
        <v>998</v>
      </c>
      <c r="H258" s="82">
        <v>4730</v>
      </c>
    </row>
    <row r="259" spans="1:8" x14ac:dyDescent="0.25">
      <c r="A259" s="291"/>
      <c r="B259" s="291"/>
      <c r="C259" s="348" t="s">
        <v>1001</v>
      </c>
      <c r="D259" s="365">
        <v>42300</v>
      </c>
      <c r="E259" s="80">
        <v>1.89</v>
      </c>
      <c r="F259" s="81" t="s">
        <v>857</v>
      </c>
      <c r="G259" s="81" t="s">
        <v>998</v>
      </c>
      <c r="H259" s="82">
        <v>4730</v>
      </c>
    </row>
    <row r="260" spans="1:8" x14ac:dyDescent="0.25">
      <c r="A260" s="291"/>
      <c r="B260" s="291"/>
      <c r="C260" s="348" t="s">
        <v>1002</v>
      </c>
      <c r="D260" s="365">
        <v>49000</v>
      </c>
      <c r="E260" s="80">
        <v>1.89</v>
      </c>
      <c r="F260" s="81" t="s">
        <v>857</v>
      </c>
      <c r="G260" s="81" t="s">
        <v>998</v>
      </c>
      <c r="H260" s="82">
        <v>4730</v>
      </c>
    </row>
    <row r="261" spans="1:8" x14ac:dyDescent="0.25">
      <c r="A261" s="291"/>
      <c r="B261" s="291"/>
      <c r="C261" s="348" t="s">
        <v>1003</v>
      </c>
      <c r="D261" s="365">
        <v>50500</v>
      </c>
      <c r="E261" s="80">
        <v>1.89</v>
      </c>
      <c r="F261" s="81" t="s">
        <v>857</v>
      </c>
      <c r="G261" s="81" t="s">
        <v>998</v>
      </c>
      <c r="H261" s="82">
        <v>4730</v>
      </c>
    </row>
    <row r="262" spans="1:8" x14ac:dyDescent="0.25">
      <c r="A262" s="291"/>
      <c r="B262" s="291"/>
      <c r="C262" s="348" t="s">
        <v>1004</v>
      </c>
      <c r="D262" s="365">
        <v>7900</v>
      </c>
      <c r="E262" s="80">
        <v>0.47</v>
      </c>
      <c r="F262" s="85" t="s">
        <v>585</v>
      </c>
      <c r="G262" s="81" t="s">
        <v>1005</v>
      </c>
      <c r="H262" s="82">
        <v>1180</v>
      </c>
    </row>
    <row r="263" spans="1:8" x14ac:dyDescent="0.25">
      <c r="A263" s="291"/>
      <c r="B263" s="291"/>
      <c r="C263" s="348" t="s">
        <v>1006</v>
      </c>
      <c r="D263" s="365">
        <v>9300</v>
      </c>
      <c r="E263" s="80">
        <v>0.47</v>
      </c>
      <c r="F263" s="85" t="s">
        <v>585</v>
      </c>
      <c r="G263" s="81" t="s">
        <v>1005</v>
      </c>
      <c r="H263" s="82">
        <v>1180</v>
      </c>
    </row>
    <row r="264" spans="1:8" x14ac:dyDescent="0.25">
      <c r="A264" s="291"/>
      <c r="B264" s="291"/>
      <c r="C264" s="348" t="s">
        <v>1007</v>
      </c>
      <c r="D264" s="365">
        <v>9600</v>
      </c>
      <c r="E264" s="80">
        <v>0.47</v>
      </c>
      <c r="F264" s="85" t="s">
        <v>633</v>
      </c>
      <c r="G264" s="81" t="s">
        <v>1005</v>
      </c>
      <c r="H264" s="82">
        <v>1180</v>
      </c>
    </row>
    <row r="265" spans="1:8" x14ac:dyDescent="0.25">
      <c r="A265" s="291"/>
      <c r="B265" s="291"/>
      <c r="C265" s="348" t="s">
        <v>1008</v>
      </c>
      <c r="D265" s="365">
        <v>11800</v>
      </c>
      <c r="E265" s="80">
        <v>0.47</v>
      </c>
      <c r="F265" s="81" t="s">
        <v>857</v>
      </c>
      <c r="G265" s="81" t="s">
        <v>1005</v>
      </c>
      <c r="H265" s="82">
        <v>1180</v>
      </c>
    </row>
    <row r="266" spans="1:8" x14ac:dyDescent="0.25">
      <c r="A266" s="291"/>
      <c r="B266" s="291"/>
      <c r="C266" s="348" t="s">
        <v>1009</v>
      </c>
      <c r="D266" s="365">
        <v>13500</v>
      </c>
      <c r="E266" s="80">
        <v>0.47</v>
      </c>
      <c r="F266" s="81" t="s">
        <v>857</v>
      </c>
      <c r="G266" s="81" t="s">
        <v>1005</v>
      </c>
      <c r="H266" s="82">
        <v>1180</v>
      </c>
    </row>
    <row r="267" spans="1:8" x14ac:dyDescent="0.25">
      <c r="A267" s="291"/>
      <c r="B267" s="291"/>
      <c r="C267" s="348" t="s">
        <v>1010</v>
      </c>
      <c r="D267" s="365">
        <v>14000</v>
      </c>
      <c r="E267" s="80">
        <v>0.47</v>
      </c>
      <c r="F267" s="81" t="s">
        <v>857</v>
      </c>
      <c r="G267" s="81" t="s">
        <v>1005</v>
      </c>
      <c r="H267" s="82">
        <v>1180</v>
      </c>
    </row>
    <row r="268" spans="1:8" x14ac:dyDescent="0.25">
      <c r="A268" s="291"/>
      <c r="B268" s="291"/>
      <c r="C268" s="348" t="s">
        <v>1853</v>
      </c>
      <c r="D268" s="365">
        <v>36900</v>
      </c>
      <c r="E268" s="80">
        <v>1.77</v>
      </c>
      <c r="F268" s="81" t="s">
        <v>633</v>
      </c>
      <c r="G268" s="81" t="s">
        <v>1860</v>
      </c>
      <c r="H268" s="82">
        <v>4425</v>
      </c>
    </row>
    <row r="269" spans="1:8" x14ac:dyDescent="0.25">
      <c r="A269" s="291"/>
      <c r="B269" s="291"/>
      <c r="C269" s="348" t="s">
        <v>1854</v>
      </c>
      <c r="D269" s="365">
        <v>10100</v>
      </c>
      <c r="E269" s="80">
        <v>0.44</v>
      </c>
      <c r="F269" s="81" t="s">
        <v>633</v>
      </c>
      <c r="G269" s="81" t="s">
        <v>1861</v>
      </c>
      <c r="H269" s="82">
        <v>1100</v>
      </c>
    </row>
    <row r="270" spans="1:8" x14ac:dyDescent="0.25">
      <c r="A270" s="291"/>
      <c r="B270" s="291"/>
      <c r="C270" s="348" t="s">
        <v>2318</v>
      </c>
      <c r="D270" s="365">
        <v>44300</v>
      </c>
      <c r="E270" s="80">
        <v>1.77</v>
      </c>
      <c r="F270" s="81" t="s">
        <v>633</v>
      </c>
      <c r="G270" s="81" t="s">
        <v>1860</v>
      </c>
      <c r="H270" s="82">
        <v>4425</v>
      </c>
    </row>
    <row r="271" spans="1:8" x14ac:dyDescent="0.25">
      <c r="A271" s="291"/>
      <c r="B271" s="291"/>
      <c r="C271" s="348" t="s">
        <v>2319</v>
      </c>
      <c r="D271" s="365">
        <v>12400</v>
      </c>
      <c r="E271" s="80">
        <v>0.44</v>
      </c>
      <c r="F271" s="81" t="s">
        <v>633</v>
      </c>
      <c r="G271" s="81" t="s">
        <v>1861</v>
      </c>
      <c r="H271" s="82">
        <v>1100</v>
      </c>
    </row>
    <row r="272" spans="1:8" x14ac:dyDescent="0.25">
      <c r="A272" s="291"/>
      <c r="B272" s="291"/>
      <c r="C272" s="348" t="s">
        <v>1011</v>
      </c>
      <c r="D272" s="365">
        <v>41500</v>
      </c>
      <c r="E272" s="80">
        <v>1.98</v>
      </c>
      <c r="F272" s="81" t="s">
        <v>633</v>
      </c>
      <c r="G272" s="81" t="s">
        <v>1012</v>
      </c>
      <c r="H272" s="82">
        <v>4950</v>
      </c>
    </row>
    <row r="273" spans="1:8" x14ac:dyDescent="0.25">
      <c r="A273" s="291"/>
      <c r="B273" s="291"/>
      <c r="C273" s="348" t="s">
        <v>1013</v>
      </c>
      <c r="D273" s="365">
        <v>11300</v>
      </c>
      <c r="E273" s="80">
        <v>0.5</v>
      </c>
      <c r="F273" s="81" t="s">
        <v>633</v>
      </c>
      <c r="G273" s="81" t="s">
        <v>1014</v>
      </c>
      <c r="H273" s="82">
        <v>1250</v>
      </c>
    </row>
    <row r="274" spans="1:8" x14ac:dyDescent="0.25">
      <c r="A274" s="291"/>
      <c r="B274" s="291"/>
      <c r="C274" s="348" t="s">
        <v>2316</v>
      </c>
      <c r="D274" s="365">
        <v>57500</v>
      </c>
      <c r="E274" s="80">
        <v>1.98</v>
      </c>
      <c r="F274" s="81" t="s">
        <v>633</v>
      </c>
      <c r="G274" s="81" t="s">
        <v>1012</v>
      </c>
      <c r="H274" s="82">
        <v>4950</v>
      </c>
    </row>
    <row r="275" spans="1:8" x14ac:dyDescent="0.25">
      <c r="A275" s="291"/>
      <c r="B275" s="291"/>
      <c r="C275" s="348" t="s">
        <v>2317</v>
      </c>
      <c r="D275" s="365">
        <v>15800</v>
      </c>
      <c r="E275" s="80">
        <v>0.5</v>
      </c>
      <c r="F275" s="81" t="s">
        <v>633</v>
      </c>
      <c r="G275" s="81" t="s">
        <v>1014</v>
      </c>
      <c r="H275" s="82">
        <v>1250</v>
      </c>
    </row>
    <row r="276" spans="1:8" x14ac:dyDescent="0.25">
      <c r="A276" s="291"/>
      <c r="B276" s="291"/>
      <c r="C276" s="348" t="s">
        <v>1855</v>
      </c>
      <c r="D276" s="365">
        <v>49900</v>
      </c>
      <c r="E276" s="80">
        <v>1.98</v>
      </c>
      <c r="F276" s="81" t="s">
        <v>857</v>
      </c>
      <c r="G276" s="81" t="s">
        <v>1012</v>
      </c>
      <c r="H276" s="82">
        <v>4950</v>
      </c>
    </row>
    <row r="277" spans="1:8" x14ac:dyDescent="0.25">
      <c r="A277" s="291"/>
      <c r="B277" s="291"/>
      <c r="C277" s="348" t="s">
        <v>1856</v>
      </c>
      <c r="D277" s="365">
        <v>13500</v>
      </c>
      <c r="E277" s="80">
        <v>0.495</v>
      </c>
      <c r="F277" s="81" t="s">
        <v>857</v>
      </c>
      <c r="G277" s="81" t="s">
        <v>1014</v>
      </c>
      <c r="H277" s="82">
        <v>1250</v>
      </c>
    </row>
    <row r="278" spans="1:8" x14ac:dyDescent="0.25">
      <c r="A278" s="291"/>
      <c r="B278" s="291"/>
      <c r="C278" s="348" t="s">
        <v>1857</v>
      </c>
      <c r="D278" s="365">
        <v>53400</v>
      </c>
      <c r="E278" s="80">
        <v>2.29</v>
      </c>
      <c r="F278" s="81" t="s">
        <v>626</v>
      </c>
      <c r="G278" s="81" t="s">
        <v>1862</v>
      </c>
      <c r="H278" s="82">
        <v>5700</v>
      </c>
    </row>
    <row r="279" spans="1:8" x14ac:dyDescent="0.25">
      <c r="A279" s="291"/>
      <c r="B279" s="291"/>
      <c r="C279" s="348" t="s">
        <v>1858</v>
      </c>
      <c r="D279" s="365">
        <v>12600</v>
      </c>
      <c r="E279" s="80">
        <v>0.56999999999999995</v>
      </c>
      <c r="F279" s="81" t="s">
        <v>626</v>
      </c>
      <c r="G279" s="81" t="s">
        <v>1863</v>
      </c>
      <c r="H279" s="82">
        <v>1425</v>
      </c>
    </row>
    <row r="280" spans="1:8" ht="15" customHeight="1" thickBot="1" x14ac:dyDescent="0.3">
      <c r="A280" s="521" t="s">
        <v>1015</v>
      </c>
      <c r="B280" s="522"/>
      <c r="C280" s="522"/>
      <c r="D280" s="522"/>
      <c r="E280" s="522"/>
      <c r="F280" s="522"/>
      <c r="G280" s="522"/>
      <c r="H280" s="523"/>
    </row>
    <row r="281" spans="1:8" ht="15.75" thickBot="1" x14ac:dyDescent="0.3">
      <c r="A281" s="141"/>
      <c r="B281" s="142"/>
      <c r="C281" s="518" t="s">
        <v>1016</v>
      </c>
      <c r="D281" s="519"/>
      <c r="E281" s="519"/>
      <c r="F281" s="519"/>
      <c r="G281" s="519"/>
      <c r="H281" s="520"/>
    </row>
    <row r="282" spans="1:8" x14ac:dyDescent="0.25">
      <c r="A282" s="97"/>
      <c r="B282" s="135"/>
      <c r="C282" s="130" t="s">
        <v>1017</v>
      </c>
      <c r="D282" s="253">
        <v>600</v>
      </c>
      <c r="E282" s="57">
        <v>0.02</v>
      </c>
      <c r="F282" s="95" t="s">
        <v>585</v>
      </c>
      <c r="G282" s="58" t="s">
        <v>1018</v>
      </c>
      <c r="H282" s="59">
        <v>40</v>
      </c>
    </row>
    <row r="283" spans="1:8" x14ac:dyDescent="0.25">
      <c r="A283" s="97"/>
      <c r="B283" s="135"/>
      <c r="C283" s="131" t="s">
        <v>1019</v>
      </c>
      <c r="D283" s="256">
        <v>500</v>
      </c>
      <c r="E283" s="70">
        <v>0.02</v>
      </c>
      <c r="F283" s="85" t="s">
        <v>585</v>
      </c>
      <c r="G283" s="71" t="s">
        <v>1018</v>
      </c>
      <c r="H283" s="72">
        <v>40</v>
      </c>
    </row>
    <row r="284" spans="1:8" x14ac:dyDescent="0.25">
      <c r="A284" s="97"/>
      <c r="B284" s="135"/>
      <c r="C284" s="131" t="s">
        <v>1020</v>
      </c>
      <c r="D284" s="256">
        <v>500</v>
      </c>
      <c r="E284" s="70">
        <v>0.02</v>
      </c>
      <c r="F284" s="85" t="s">
        <v>585</v>
      </c>
      <c r="G284" s="71" t="s">
        <v>1018</v>
      </c>
      <c r="H284" s="72">
        <v>40</v>
      </c>
    </row>
    <row r="285" spans="1:8" x14ac:dyDescent="0.25">
      <c r="A285" s="97"/>
      <c r="B285" s="135"/>
      <c r="C285" s="131" t="s">
        <v>1021</v>
      </c>
      <c r="D285" s="256">
        <v>600</v>
      </c>
      <c r="E285" s="70">
        <v>0.02</v>
      </c>
      <c r="F285" s="85" t="s">
        <v>585</v>
      </c>
      <c r="G285" s="71" t="s">
        <v>1018</v>
      </c>
      <c r="H285" s="72">
        <v>40</v>
      </c>
    </row>
    <row r="286" spans="1:8" x14ac:dyDescent="0.25">
      <c r="A286" s="97"/>
      <c r="B286" s="135"/>
      <c r="C286" s="131" t="s">
        <v>1022</v>
      </c>
      <c r="D286" s="256">
        <v>600</v>
      </c>
      <c r="E286" s="70">
        <v>0.02</v>
      </c>
      <c r="F286" s="71" t="s">
        <v>633</v>
      </c>
      <c r="G286" s="71" t="s">
        <v>1018</v>
      </c>
      <c r="H286" s="72">
        <v>40</v>
      </c>
    </row>
    <row r="287" spans="1:8" x14ac:dyDescent="0.25">
      <c r="A287" s="97"/>
      <c r="B287" s="135"/>
      <c r="C287" s="131" t="s">
        <v>1023</v>
      </c>
      <c r="D287" s="256">
        <v>600</v>
      </c>
      <c r="E287" s="70">
        <v>0.03</v>
      </c>
      <c r="F287" s="85" t="s">
        <v>585</v>
      </c>
      <c r="G287" s="71" t="s">
        <v>1024</v>
      </c>
      <c r="H287" s="72">
        <v>80</v>
      </c>
    </row>
    <row r="288" spans="1:8" x14ac:dyDescent="0.25">
      <c r="A288" s="97"/>
      <c r="B288" s="135"/>
      <c r="C288" s="131" t="s">
        <v>1025</v>
      </c>
      <c r="D288" s="256">
        <v>700</v>
      </c>
      <c r="E288" s="70">
        <v>0.03</v>
      </c>
      <c r="F288" s="85" t="s">
        <v>585</v>
      </c>
      <c r="G288" s="71" t="s">
        <v>1024</v>
      </c>
      <c r="H288" s="72">
        <v>80</v>
      </c>
    </row>
    <row r="289" spans="1:8" ht="15.75" thickBot="1" x14ac:dyDescent="0.3">
      <c r="A289" s="97"/>
      <c r="B289" s="135"/>
      <c r="C289" s="143" t="s">
        <v>1026</v>
      </c>
      <c r="D289" s="257">
        <v>700</v>
      </c>
      <c r="E289" s="138">
        <v>0.03</v>
      </c>
      <c r="F289" s="81" t="s">
        <v>633</v>
      </c>
      <c r="G289" s="132" t="s">
        <v>1024</v>
      </c>
      <c r="H289" s="139">
        <v>80</v>
      </c>
    </row>
    <row r="290" spans="1:8" ht="15.75" thickBot="1" x14ac:dyDescent="0.3">
      <c r="A290" s="97"/>
      <c r="B290" s="135"/>
      <c r="C290" s="518" t="s">
        <v>1027</v>
      </c>
      <c r="D290" s="519"/>
      <c r="E290" s="519"/>
      <c r="F290" s="519"/>
      <c r="G290" s="519"/>
      <c r="H290" s="520"/>
    </row>
    <row r="291" spans="1:8" x14ac:dyDescent="0.25">
      <c r="A291" s="97"/>
      <c r="B291" s="135"/>
      <c r="C291" s="144" t="s">
        <v>1028</v>
      </c>
      <c r="D291" s="366">
        <v>600</v>
      </c>
      <c r="E291" s="145">
        <v>0.02</v>
      </c>
      <c r="F291" s="89" t="s">
        <v>633</v>
      </c>
      <c r="G291" s="123" t="s">
        <v>1029</v>
      </c>
      <c r="H291" s="124">
        <v>55</v>
      </c>
    </row>
    <row r="292" spans="1:8" x14ac:dyDescent="0.25">
      <c r="A292" s="97"/>
      <c r="B292" s="135"/>
      <c r="C292" s="149" t="s">
        <v>1030</v>
      </c>
      <c r="D292" s="367">
        <v>700</v>
      </c>
      <c r="E292" s="150">
        <v>0.02</v>
      </c>
      <c r="F292" s="85" t="s">
        <v>633</v>
      </c>
      <c r="G292" s="71" t="s">
        <v>1029</v>
      </c>
      <c r="H292" s="72">
        <v>55</v>
      </c>
    </row>
    <row r="293" spans="1:8" x14ac:dyDescent="0.25">
      <c r="A293" s="147"/>
      <c r="B293" s="148"/>
      <c r="C293" s="144" t="s">
        <v>1031</v>
      </c>
      <c r="D293" s="366">
        <v>700</v>
      </c>
      <c r="E293" s="145">
        <v>0.02</v>
      </c>
      <c r="F293" s="89" t="s">
        <v>633</v>
      </c>
      <c r="G293" s="123" t="s">
        <v>1029</v>
      </c>
      <c r="H293" s="124">
        <v>55</v>
      </c>
    </row>
    <row r="294" spans="1:8" x14ac:dyDescent="0.25">
      <c r="A294" s="147"/>
      <c r="B294" s="148"/>
      <c r="C294" s="149" t="s">
        <v>1032</v>
      </c>
      <c r="D294" s="367">
        <v>700</v>
      </c>
      <c r="E294" s="150">
        <v>0.02</v>
      </c>
      <c r="F294" s="85" t="s">
        <v>633</v>
      </c>
      <c r="G294" s="71" t="s">
        <v>1029</v>
      </c>
      <c r="H294" s="72">
        <v>55</v>
      </c>
    </row>
    <row r="295" spans="1:8" x14ac:dyDescent="0.25">
      <c r="A295" s="147"/>
      <c r="B295" s="148"/>
      <c r="C295" s="149" t="s">
        <v>1033</v>
      </c>
      <c r="D295" s="367">
        <v>700</v>
      </c>
      <c r="E295" s="150">
        <v>0.02</v>
      </c>
      <c r="F295" s="85" t="s">
        <v>633</v>
      </c>
      <c r="G295" s="71" t="s">
        <v>1029</v>
      </c>
      <c r="H295" s="72">
        <v>55</v>
      </c>
    </row>
    <row r="296" spans="1:8" x14ac:dyDescent="0.25">
      <c r="A296" s="97"/>
      <c r="B296" s="135"/>
      <c r="C296" s="151" t="s">
        <v>1034</v>
      </c>
      <c r="D296" s="368">
        <v>800</v>
      </c>
      <c r="E296" s="152">
        <v>0.04</v>
      </c>
      <c r="F296" s="153" t="s">
        <v>633</v>
      </c>
      <c r="G296" s="132" t="s">
        <v>1035</v>
      </c>
      <c r="H296" s="100">
        <v>110</v>
      </c>
    </row>
    <row r="297" spans="1:8" x14ac:dyDescent="0.25">
      <c r="A297" s="97"/>
      <c r="B297" s="135"/>
      <c r="C297" s="78" t="s">
        <v>1036</v>
      </c>
      <c r="D297" s="367">
        <v>900</v>
      </c>
      <c r="E297" s="70">
        <v>0.04</v>
      </c>
      <c r="F297" s="85" t="s">
        <v>633</v>
      </c>
      <c r="G297" s="71" t="s">
        <v>1035</v>
      </c>
      <c r="H297" s="154">
        <v>110</v>
      </c>
    </row>
    <row r="298" spans="1:8" ht="15.75" thickBot="1" x14ac:dyDescent="0.3">
      <c r="A298" s="97"/>
      <c r="B298" s="135"/>
      <c r="C298" s="137" t="s">
        <v>1037</v>
      </c>
      <c r="D298" s="369">
        <v>1000</v>
      </c>
      <c r="E298" s="138">
        <v>0.04</v>
      </c>
      <c r="F298" s="81" t="s">
        <v>633</v>
      </c>
      <c r="G298" s="132" t="s">
        <v>1035</v>
      </c>
      <c r="H298" s="63">
        <v>110</v>
      </c>
    </row>
    <row r="299" spans="1:8" ht="15.75" thickBot="1" x14ac:dyDescent="0.3">
      <c r="A299" s="97"/>
      <c r="B299" s="135"/>
      <c r="C299" s="518" t="s">
        <v>1038</v>
      </c>
      <c r="D299" s="519"/>
      <c r="E299" s="519"/>
      <c r="F299" s="519"/>
      <c r="G299" s="519"/>
      <c r="H299" s="520"/>
    </row>
    <row r="300" spans="1:8" x14ac:dyDescent="0.25">
      <c r="A300" s="97"/>
      <c r="B300" s="135"/>
      <c r="C300" s="78" t="s">
        <v>1039</v>
      </c>
      <c r="D300" s="256">
        <v>2500</v>
      </c>
      <c r="E300" s="70">
        <v>0.16</v>
      </c>
      <c r="F300" s="71" t="s">
        <v>585</v>
      </c>
      <c r="G300" s="71" t="s">
        <v>1040</v>
      </c>
      <c r="H300" s="72">
        <v>410</v>
      </c>
    </row>
    <row r="301" spans="1:8" x14ac:dyDescent="0.25">
      <c r="A301" s="97"/>
      <c r="B301" s="135"/>
      <c r="C301" s="78" t="s">
        <v>1041</v>
      </c>
      <c r="D301" s="256">
        <v>2800</v>
      </c>
      <c r="E301" s="70">
        <v>0.16</v>
      </c>
      <c r="F301" s="71" t="s">
        <v>585</v>
      </c>
      <c r="G301" s="71" t="s">
        <v>1040</v>
      </c>
      <c r="H301" s="72">
        <v>410</v>
      </c>
    </row>
    <row r="302" spans="1:8" x14ac:dyDescent="0.25">
      <c r="A302" s="97"/>
      <c r="B302" s="135"/>
      <c r="C302" s="78" t="s">
        <v>1042</v>
      </c>
      <c r="D302" s="256">
        <v>2900</v>
      </c>
      <c r="E302" s="70">
        <v>0.16</v>
      </c>
      <c r="F302" s="71" t="s">
        <v>585</v>
      </c>
      <c r="G302" s="71" t="s">
        <v>1040</v>
      </c>
      <c r="H302" s="72">
        <v>410</v>
      </c>
    </row>
    <row r="303" spans="1:8" x14ac:dyDescent="0.25">
      <c r="A303" s="97"/>
      <c r="B303" s="135"/>
      <c r="C303" s="78" t="s">
        <v>1043</v>
      </c>
      <c r="D303" s="256">
        <v>3200</v>
      </c>
      <c r="E303" s="70">
        <v>0.16</v>
      </c>
      <c r="F303" s="71" t="s">
        <v>585</v>
      </c>
      <c r="G303" s="71" t="s">
        <v>1040</v>
      </c>
      <c r="H303" s="72">
        <v>410</v>
      </c>
    </row>
    <row r="304" spans="1:8" ht="15.75" thickBot="1" x14ac:dyDescent="0.3">
      <c r="A304" s="97"/>
      <c r="B304" s="104"/>
      <c r="C304" s="78" t="s">
        <v>1044</v>
      </c>
      <c r="D304" s="256">
        <v>3200</v>
      </c>
      <c r="E304" s="70">
        <v>0.16</v>
      </c>
      <c r="F304" s="71" t="s">
        <v>633</v>
      </c>
      <c r="G304" s="71" t="s">
        <v>1040</v>
      </c>
      <c r="H304" s="72">
        <v>410</v>
      </c>
    </row>
    <row r="305" spans="1:8" x14ac:dyDescent="0.25">
      <c r="A305" s="472" t="s">
        <v>576</v>
      </c>
      <c r="B305" s="473"/>
      <c r="C305" s="476" t="s">
        <v>577</v>
      </c>
      <c r="D305" s="478" t="s">
        <v>578</v>
      </c>
      <c r="E305" s="48" t="s">
        <v>579</v>
      </c>
      <c r="F305" s="49" t="s">
        <v>580</v>
      </c>
      <c r="G305" s="468" t="s">
        <v>581</v>
      </c>
      <c r="H305" s="51" t="s">
        <v>582</v>
      </c>
    </row>
    <row r="306" spans="1:8" ht="15.75" thickBot="1" x14ac:dyDescent="0.3">
      <c r="A306" s="474"/>
      <c r="B306" s="475"/>
      <c r="C306" s="477"/>
      <c r="D306" s="479"/>
      <c r="E306" s="52" t="s">
        <v>583</v>
      </c>
      <c r="F306" s="53" t="s">
        <v>583</v>
      </c>
      <c r="G306" s="469"/>
      <c r="H306" s="55" t="s">
        <v>584</v>
      </c>
    </row>
    <row r="307" spans="1:8" ht="15.75" thickBot="1" x14ac:dyDescent="0.3">
      <c r="A307" s="503" t="s">
        <v>1015</v>
      </c>
      <c r="B307" s="504"/>
      <c r="C307" s="504"/>
      <c r="D307" s="504"/>
      <c r="E307" s="504"/>
      <c r="F307" s="504"/>
      <c r="G307" s="504"/>
      <c r="H307" s="505"/>
    </row>
    <row r="308" spans="1:8" x14ac:dyDescent="0.25">
      <c r="A308" s="97"/>
      <c r="B308" s="135"/>
      <c r="C308" s="136" t="s">
        <v>1045</v>
      </c>
      <c r="D308" s="258">
        <v>800</v>
      </c>
      <c r="E308" s="122">
        <v>0.04</v>
      </c>
      <c r="F308" s="123" t="s">
        <v>585</v>
      </c>
      <c r="G308" s="123" t="s">
        <v>1046</v>
      </c>
      <c r="H308" s="124">
        <v>100</v>
      </c>
    </row>
    <row r="309" spans="1:8" x14ac:dyDescent="0.25">
      <c r="A309" s="97"/>
      <c r="B309" s="135"/>
      <c r="C309" s="78" t="s">
        <v>1047</v>
      </c>
      <c r="D309" s="256">
        <v>800</v>
      </c>
      <c r="E309" s="70">
        <v>0.04</v>
      </c>
      <c r="F309" s="71" t="s">
        <v>585</v>
      </c>
      <c r="G309" s="71" t="s">
        <v>1046</v>
      </c>
      <c r="H309" s="72">
        <v>100</v>
      </c>
    </row>
    <row r="310" spans="1:8" x14ac:dyDescent="0.25">
      <c r="A310" s="97"/>
      <c r="B310" s="135"/>
      <c r="C310" s="78" t="s">
        <v>1048</v>
      </c>
      <c r="D310" s="256">
        <v>900</v>
      </c>
      <c r="E310" s="70">
        <v>0.04</v>
      </c>
      <c r="F310" s="71" t="s">
        <v>585</v>
      </c>
      <c r="G310" s="71" t="s">
        <v>1046</v>
      </c>
      <c r="H310" s="72">
        <v>100</v>
      </c>
    </row>
    <row r="311" spans="1:8" x14ac:dyDescent="0.25">
      <c r="A311" s="97"/>
      <c r="B311" s="135"/>
      <c r="C311" s="78" t="s">
        <v>1049</v>
      </c>
      <c r="D311" s="256">
        <v>900</v>
      </c>
      <c r="E311" s="70">
        <v>0.04</v>
      </c>
      <c r="F311" s="71" t="s">
        <v>585</v>
      </c>
      <c r="G311" s="71" t="s">
        <v>1046</v>
      </c>
      <c r="H311" s="72">
        <v>100</v>
      </c>
    </row>
    <row r="312" spans="1:8" x14ac:dyDescent="0.25">
      <c r="A312" s="97"/>
      <c r="B312" s="135"/>
      <c r="C312" s="78" t="s">
        <v>1050</v>
      </c>
      <c r="D312" s="256">
        <v>900</v>
      </c>
      <c r="E312" s="70">
        <v>0.04</v>
      </c>
      <c r="F312" s="71" t="s">
        <v>633</v>
      </c>
      <c r="G312" s="71" t="s">
        <v>1046</v>
      </c>
      <c r="H312" s="72">
        <v>100</v>
      </c>
    </row>
    <row r="313" spans="1:8" x14ac:dyDescent="0.25">
      <c r="A313" s="97"/>
      <c r="B313" s="135"/>
      <c r="C313" s="78" t="s">
        <v>1051</v>
      </c>
      <c r="D313" s="256">
        <v>3300</v>
      </c>
      <c r="E313" s="70">
        <v>0.28000000000000003</v>
      </c>
      <c r="F313" s="71" t="s">
        <v>633</v>
      </c>
      <c r="G313" s="71" t="s">
        <v>1052</v>
      </c>
      <c r="H313" s="72">
        <v>700</v>
      </c>
    </row>
    <row r="314" spans="1:8" x14ac:dyDescent="0.25">
      <c r="A314" s="97"/>
      <c r="B314" s="135"/>
      <c r="C314" s="78" t="s">
        <v>1053</v>
      </c>
      <c r="D314" s="256">
        <v>4100</v>
      </c>
      <c r="E314" s="70">
        <v>0.28000000000000003</v>
      </c>
      <c r="F314" s="71" t="s">
        <v>633</v>
      </c>
      <c r="G314" s="71" t="s">
        <v>1052</v>
      </c>
      <c r="H314" s="72">
        <v>700</v>
      </c>
    </row>
    <row r="315" spans="1:8" x14ac:dyDescent="0.25">
      <c r="A315" s="97"/>
      <c r="B315" s="135"/>
      <c r="C315" s="78" t="s">
        <v>1054</v>
      </c>
      <c r="D315" s="256">
        <v>4900</v>
      </c>
      <c r="E315" s="70">
        <v>0.28000000000000003</v>
      </c>
      <c r="F315" s="71" t="s">
        <v>633</v>
      </c>
      <c r="G315" s="71" t="s">
        <v>1052</v>
      </c>
      <c r="H315" s="72">
        <v>700</v>
      </c>
    </row>
    <row r="316" spans="1:8" x14ac:dyDescent="0.25">
      <c r="A316" s="97"/>
      <c r="B316" s="135"/>
      <c r="C316" s="78" t="s">
        <v>1055</v>
      </c>
      <c r="D316" s="256">
        <v>1100</v>
      </c>
      <c r="E316" s="70">
        <v>7.0000000000000007E-2</v>
      </c>
      <c r="F316" s="71" t="s">
        <v>633</v>
      </c>
      <c r="G316" s="71" t="s">
        <v>1056</v>
      </c>
      <c r="H316" s="72">
        <v>170</v>
      </c>
    </row>
    <row r="317" spans="1:8" x14ac:dyDescent="0.25">
      <c r="A317" s="97"/>
      <c r="B317" s="135"/>
      <c r="C317" s="78" t="s">
        <v>1057</v>
      </c>
      <c r="D317" s="256">
        <v>1200</v>
      </c>
      <c r="E317" s="70">
        <v>7.0000000000000007E-2</v>
      </c>
      <c r="F317" s="71" t="s">
        <v>633</v>
      </c>
      <c r="G317" s="71" t="s">
        <v>1056</v>
      </c>
      <c r="H317" s="72">
        <v>170</v>
      </c>
    </row>
    <row r="318" spans="1:8" ht="15.75" thickBot="1" x14ac:dyDescent="0.3">
      <c r="A318" s="97"/>
      <c r="B318" s="135"/>
      <c r="C318" s="78" t="s">
        <v>1058</v>
      </c>
      <c r="D318" s="256">
        <v>1300</v>
      </c>
      <c r="E318" s="70">
        <v>7.0000000000000007E-2</v>
      </c>
      <c r="F318" s="71" t="s">
        <v>633</v>
      </c>
      <c r="G318" s="71" t="s">
        <v>1056</v>
      </c>
      <c r="H318" s="72">
        <v>170</v>
      </c>
    </row>
    <row r="319" spans="1:8" ht="15.75" thickBot="1" x14ac:dyDescent="0.3">
      <c r="A319" s="97"/>
      <c r="B319" s="135"/>
      <c r="C319" s="518" t="s">
        <v>1059</v>
      </c>
      <c r="D319" s="519"/>
      <c r="E319" s="519"/>
      <c r="F319" s="519"/>
      <c r="G319" s="519"/>
      <c r="H319" s="520"/>
    </row>
    <row r="320" spans="1:8" x14ac:dyDescent="0.25">
      <c r="A320" s="97"/>
      <c r="B320" s="135"/>
      <c r="C320" s="78" t="s">
        <v>1060</v>
      </c>
      <c r="D320" s="256">
        <v>4100</v>
      </c>
      <c r="E320" s="70">
        <v>0.24</v>
      </c>
      <c r="F320" s="71" t="s">
        <v>585</v>
      </c>
      <c r="G320" s="71" t="s">
        <v>2313</v>
      </c>
      <c r="H320" s="72">
        <v>610</v>
      </c>
    </row>
    <row r="321" spans="1:8" x14ac:dyDescent="0.25">
      <c r="A321" s="97"/>
      <c r="B321" s="135"/>
      <c r="C321" s="78" t="s">
        <v>1061</v>
      </c>
      <c r="D321" s="256">
        <v>4700</v>
      </c>
      <c r="E321" s="70">
        <v>0.24</v>
      </c>
      <c r="F321" s="71" t="s">
        <v>585</v>
      </c>
      <c r="G321" s="71" t="s">
        <v>2313</v>
      </c>
      <c r="H321" s="72">
        <v>610</v>
      </c>
    </row>
    <row r="322" spans="1:8" x14ac:dyDescent="0.25">
      <c r="A322" s="97"/>
      <c r="B322" s="135"/>
      <c r="C322" s="78" t="s">
        <v>1062</v>
      </c>
      <c r="D322" s="256">
        <v>4900</v>
      </c>
      <c r="E322" s="70">
        <v>0.24</v>
      </c>
      <c r="F322" s="71" t="s">
        <v>585</v>
      </c>
      <c r="G322" s="71" t="s">
        <v>2313</v>
      </c>
      <c r="H322" s="72">
        <v>610</v>
      </c>
    </row>
    <row r="323" spans="1:8" x14ac:dyDescent="0.25">
      <c r="A323" s="97"/>
      <c r="B323" s="135"/>
      <c r="C323" s="78" t="s">
        <v>1063</v>
      </c>
      <c r="D323" s="256">
        <v>5500</v>
      </c>
      <c r="E323" s="70">
        <v>0.24</v>
      </c>
      <c r="F323" s="71" t="s">
        <v>585</v>
      </c>
      <c r="G323" s="71" t="s">
        <v>2313</v>
      </c>
      <c r="H323" s="72">
        <v>610</v>
      </c>
    </row>
    <row r="324" spans="1:8" x14ac:dyDescent="0.25">
      <c r="A324" s="97"/>
      <c r="B324" s="135"/>
      <c r="C324" s="78" t="s">
        <v>1064</v>
      </c>
      <c r="D324" s="256">
        <v>5500</v>
      </c>
      <c r="E324" s="70">
        <v>0.24</v>
      </c>
      <c r="F324" s="71" t="s">
        <v>633</v>
      </c>
      <c r="G324" s="71" t="s">
        <v>2313</v>
      </c>
      <c r="H324" s="72">
        <v>610</v>
      </c>
    </row>
    <row r="325" spans="1:8" x14ac:dyDescent="0.25">
      <c r="A325" s="97"/>
      <c r="B325" s="135"/>
      <c r="C325" s="78" t="s">
        <v>1065</v>
      </c>
      <c r="D325" s="256">
        <v>1200</v>
      </c>
      <c r="E325" s="70">
        <v>0.06</v>
      </c>
      <c r="F325" s="71" t="s">
        <v>585</v>
      </c>
      <c r="G325" s="71" t="s">
        <v>1066</v>
      </c>
      <c r="H325" s="72">
        <v>150</v>
      </c>
    </row>
    <row r="326" spans="1:8" x14ac:dyDescent="0.25">
      <c r="A326" s="97"/>
      <c r="B326" s="135"/>
      <c r="C326" s="78" t="s">
        <v>1067</v>
      </c>
      <c r="D326" s="256">
        <v>1300</v>
      </c>
      <c r="E326" s="70">
        <v>0.06</v>
      </c>
      <c r="F326" s="71" t="s">
        <v>585</v>
      </c>
      <c r="G326" s="71" t="s">
        <v>1066</v>
      </c>
      <c r="H326" s="72">
        <v>150</v>
      </c>
    </row>
    <row r="327" spans="1:8" x14ac:dyDescent="0.25">
      <c r="A327" s="97"/>
      <c r="B327" s="135"/>
      <c r="C327" s="78" t="s">
        <v>1068</v>
      </c>
      <c r="D327" s="256">
        <v>1400</v>
      </c>
      <c r="E327" s="70">
        <v>0.06</v>
      </c>
      <c r="F327" s="71" t="s">
        <v>585</v>
      </c>
      <c r="G327" s="71" t="s">
        <v>1066</v>
      </c>
      <c r="H327" s="72">
        <v>150</v>
      </c>
    </row>
    <row r="328" spans="1:8" x14ac:dyDescent="0.25">
      <c r="A328" s="97"/>
      <c r="B328" s="135"/>
      <c r="C328" s="78" t="s">
        <v>1069</v>
      </c>
      <c r="D328" s="256">
        <v>1500</v>
      </c>
      <c r="E328" s="70">
        <v>0.06</v>
      </c>
      <c r="F328" s="71" t="s">
        <v>585</v>
      </c>
      <c r="G328" s="71" t="s">
        <v>1066</v>
      </c>
      <c r="H328" s="72">
        <v>150</v>
      </c>
    </row>
    <row r="329" spans="1:8" x14ac:dyDescent="0.25">
      <c r="A329" s="97"/>
      <c r="B329" s="135"/>
      <c r="C329" s="78" t="s">
        <v>1070</v>
      </c>
      <c r="D329" s="256">
        <v>1500</v>
      </c>
      <c r="E329" s="70">
        <v>0.06</v>
      </c>
      <c r="F329" s="71" t="s">
        <v>633</v>
      </c>
      <c r="G329" s="71" t="s">
        <v>1066</v>
      </c>
      <c r="H329" s="72">
        <v>150</v>
      </c>
    </row>
    <row r="330" spans="1:8" x14ac:dyDescent="0.25">
      <c r="A330" s="97"/>
      <c r="B330" s="135"/>
      <c r="C330" s="78" t="s">
        <v>1071</v>
      </c>
      <c r="D330" s="256">
        <v>4800</v>
      </c>
      <c r="E330" s="70">
        <v>0.35</v>
      </c>
      <c r="F330" s="71" t="s">
        <v>585</v>
      </c>
      <c r="G330" s="71" t="s">
        <v>2311</v>
      </c>
      <c r="H330" s="72">
        <v>870</v>
      </c>
    </row>
    <row r="331" spans="1:8" x14ac:dyDescent="0.25">
      <c r="A331" s="97"/>
      <c r="B331" s="135"/>
      <c r="C331" s="78" t="s">
        <v>1072</v>
      </c>
      <c r="D331" s="256">
        <v>5500</v>
      </c>
      <c r="E331" s="70">
        <v>0.35</v>
      </c>
      <c r="F331" s="71" t="s">
        <v>585</v>
      </c>
      <c r="G331" s="71" t="s">
        <v>2311</v>
      </c>
      <c r="H331" s="72">
        <v>870</v>
      </c>
    </row>
    <row r="332" spans="1:8" x14ac:dyDescent="0.25">
      <c r="A332" s="97"/>
      <c r="B332" s="135"/>
      <c r="C332" s="78" t="s">
        <v>1073</v>
      </c>
      <c r="D332" s="256">
        <v>5800</v>
      </c>
      <c r="E332" s="70">
        <v>0.35</v>
      </c>
      <c r="F332" s="71" t="s">
        <v>633</v>
      </c>
      <c r="G332" s="71" t="s">
        <v>2311</v>
      </c>
      <c r="H332" s="72">
        <v>870</v>
      </c>
    </row>
    <row r="333" spans="1:8" x14ac:dyDescent="0.25">
      <c r="A333" s="97"/>
      <c r="B333" s="135"/>
      <c r="C333" s="78" t="s">
        <v>1074</v>
      </c>
      <c r="D333" s="256">
        <v>6600</v>
      </c>
      <c r="E333" s="70">
        <v>0.35</v>
      </c>
      <c r="F333" s="71" t="s">
        <v>633</v>
      </c>
      <c r="G333" s="71" t="s">
        <v>2311</v>
      </c>
      <c r="H333" s="72">
        <v>870</v>
      </c>
    </row>
    <row r="334" spans="1:8" x14ac:dyDescent="0.25">
      <c r="A334" s="97"/>
      <c r="B334" s="135"/>
      <c r="C334" s="78" t="s">
        <v>1075</v>
      </c>
      <c r="D334" s="256">
        <v>1400</v>
      </c>
      <c r="E334" s="70">
        <v>0.09</v>
      </c>
      <c r="F334" s="71" t="s">
        <v>585</v>
      </c>
      <c r="G334" s="71" t="s">
        <v>1076</v>
      </c>
      <c r="H334" s="72">
        <v>210</v>
      </c>
    </row>
    <row r="335" spans="1:8" x14ac:dyDescent="0.25">
      <c r="A335" s="97"/>
      <c r="B335" s="135"/>
      <c r="C335" s="78" t="s">
        <v>1077</v>
      </c>
      <c r="D335" s="256">
        <v>1500</v>
      </c>
      <c r="E335" s="70">
        <v>0.09</v>
      </c>
      <c r="F335" s="71" t="s">
        <v>585</v>
      </c>
      <c r="G335" s="71" t="s">
        <v>1076</v>
      </c>
      <c r="H335" s="72">
        <v>210</v>
      </c>
    </row>
    <row r="336" spans="1:8" x14ac:dyDescent="0.25">
      <c r="A336" s="97"/>
      <c r="B336" s="135"/>
      <c r="C336" s="78" t="s">
        <v>1078</v>
      </c>
      <c r="D336" s="256">
        <v>1700</v>
      </c>
      <c r="E336" s="70">
        <v>0.09</v>
      </c>
      <c r="F336" s="71" t="s">
        <v>633</v>
      </c>
      <c r="G336" s="71" t="s">
        <v>1076</v>
      </c>
      <c r="H336" s="72">
        <v>210</v>
      </c>
    </row>
    <row r="337" spans="1:8" x14ac:dyDescent="0.25">
      <c r="A337" s="97"/>
      <c r="B337" s="135"/>
      <c r="C337" s="78" t="s">
        <v>1079</v>
      </c>
      <c r="D337" s="256">
        <v>1800</v>
      </c>
      <c r="E337" s="70">
        <v>0.09</v>
      </c>
      <c r="F337" s="71" t="s">
        <v>633</v>
      </c>
      <c r="G337" s="71" t="s">
        <v>1076</v>
      </c>
      <c r="H337" s="72">
        <v>210</v>
      </c>
    </row>
    <row r="338" spans="1:8" x14ac:dyDescent="0.25">
      <c r="A338" s="97"/>
      <c r="B338" s="135"/>
      <c r="C338" s="78" t="s">
        <v>1080</v>
      </c>
      <c r="D338" s="256">
        <v>6200</v>
      </c>
      <c r="E338" s="70">
        <v>0.42</v>
      </c>
      <c r="F338" s="71" t="s">
        <v>633</v>
      </c>
      <c r="G338" s="71" t="s">
        <v>2312</v>
      </c>
      <c r="H338" s="72">
        <v>1040</v>
      </c>
    </row>
    <row r="339" spans="1:8" x14ac:dyDescent="0.25">
      <c r="A339" s="97"/>
      <c r="B339" s="135"/>
      <c r="C339" s="78" t="s">
        <v>1081</v>
      </c>
      <c r="D339" s="256">
        <v>6600</v>
      </c>
      <c r="E339" s="70">
        <v>0.42</v>
      </c>
      <c r="F339" s="71" t="s">
        <v>633</v>
      </c>
      <c r="G339" s="71" t="s">
        <v>2312</v>
      </c>
      <c r="H339" s="72">
        <v>1040</v>
      </c>
    </row>
    <row r="340" spans="1:8" x14ac:dyDescent="0.25">
      <c r="A340" s="97"/>
      <c r="B340" s="135"/>
      <c r="C340" s="78" t="s">
        <v>1082</v>
      </c>
      <c r="D340" s="256">
        <v>6600</v>
      </c>
      <c r="E340" s="70">
        <v>0.42</v>
      </c>
      <c r="F340" s="71" t="s">
        <v>633</v>
      </c>
      <c r="G340" s="71" t="s">
        <v>2312</v>
      </c>
      <c r="H340" s="72">
        <v>1040</v>
      </c>
    </row>
    <row r="341" spans="1:8" x14ac:dyDescent="0.25">
      <c r="A341" s="97"/>
      <c r="B341" s="135"/>
      <c r="C341" s="78" t="s">
        <v>1083</v>
      </c>
      <c r="D341" s="256">
        <v>1700</v>
      </c>
      <c r="E341" s="70">
        <v>0.1</v>
      </c>
      <c r="F341" s="71" t="s">
        <v>633</v>
      </c>
      <c r="G341" s="71" t="s">
        <v>1084</v>
      </c>
      <c r="H341" s="72">
        <v>260</v>
      </c>
    </row>
    <row r="342" spans="1:8" x14ac:dyDescent="0.25">
      <c r="A342" s="97"/>
      <c r="B342" s="135"/>
      <c r="C342" s="78" t="s">
        <v>1085</v>
      </c>
      <c r="D342" s="256">
        <v>1800</v>
      </c>
      <c r="E342" s="70">
        <v>0.1</v>
      </c>
      <c r="F342" s="71" t="s">
        <v>633</v>
      </c>
      <c r="G342" s="71" t="s">
        <v>1084</v>
      </c>
      <c r="H342" s="72">
        <v>260</v>
      </c>
    </row>
    <row r="343" spans="1:8" ht="15.75" thickBot="1" x14ac:dyDescent="0.3">
      <c r="A343" s="97"/>
      <c r="B343" s="135"/>
      <c r="C343" s="78" t="s">
        <v>1086</v>
      </c>
      <c r="D343" s="256">
        <v>1800</v>
      </c>
      <c r="E343" s="70">
        <v>0.1</v>
      </c>
      <c r="F343" s="71" t="s">
        <v>633</v>
      </c>
      <c r="G343" s="71" t="s">
        <v>1084</v>
      </c>
      <c r="H343" s="72">
        <v>260</v>
      </c>
    </row>
    <row r="344" spans="1:8" ht="15.75" thickBot="1" x14ac:dyDescent="0.3">
      <c r="A344" s="97"/>
      <c r="B344" s="135"/>
      <c r="C344" s="518" t="s">
        <v>1087</v>
      </c>
      <c r="D344" s="519"/>
      <c r="E344" s="519"/>
      <c r="F344" s="519"/>
      <c r="G344" s="519"/>
      <c r="H344" s="520"/>
    </row>
    <row r="345" spans="1:8" x14ac:dyDescent="0.25">
      <c r="A345" s="97"/>
      <c r="B345" s="135"/>
      <c r="C345" s="78" t="s">
        <v>1088</v>
      </c>
      <c r="D345" s="256">
        <v>5300</v>
      </c>
      <c r="E345" s="70">
        <v>0.31</v>
      </c>
      <c r="F345" s="71" t="s">
        <v>633</v>
      </c>
      <c r="G345" s="71" t="s">
        <v>1089</v>
      </c>
      <c r="H345" s="72">
        <v>770</v>
      </c>
    </row>
    <row r="346" spans="1:8" x14ac:dyDescent="0.25">
      <c r="A346" s="97"/>
      <c r="B346" s="135"/>
      <c r="C346" s="78" t="s">
        <v>1090</v>
      </c>
      <c r="D346" s="256">
        <v>6000</v>
      </c>
      <c r="E346" s="70">
        <v>0.31</v>
      </c>
      <c r="F346" s="71" t="s">
        <v>633</v>
      </c>
      <c r="G346" s="71" t="s">
        <v>1089</v>
      </c>
      <c r="H346" s="72">
        <v>770</v>
      </c>
    </row>
    <row r="347" spans="1:8" x14ac:dyDescent="0.25">
      <c r="A347" s="97"/>
      <c r="B347" s="135"/>
      <c r="C347" s="78" t="s">
        <v>1091</v>
      </c>
      <c r="D347" s="256">
        <v>7800</v>
      </c>
      <c r="E347" s="70">
        <v>0.31</v>
      </c>
      <c r="F347" s="71" t="s">
        <v>633</v>
      </c>
      <c r="G347" s="71" t="s">
        <v>1089</v>
      </c>
      <c r="H347" s="72">
        <v>770</v>
      </c>
    </row>
    <row r="348" spans="1:8" x14ac:dyDescent="0.25">
      <c r="A348" s="97"/>
      <c r="B348" s="135"/>
      <c r="C348" s="78" t="s">
        <v>1092</v>
      </c>
      <c r="D348" s="256">
        <v>8500</v>
      </c>
      <c r="E348" s="70">
        <v>0.31</v>
      </c>
      <c r="F348" s="71" t="s">
        <v>633</v>
      </c>
      <c r="G348" s="71" t="s">
        <v>1089</v>
      </c>
      <c r="H348" s="72">
        <v>770</v>
      </c>
    </row>
    <row r="349" spans="1:8" x14ac:dyDescent="0.25">
      <c r="A349" s="97"/>
      <c r="B349" s="135"/>
      <c r="C349" s="78" t="s">
        <v>1093</v>
      </c>
      <c r="D349" s="256">
        <v>8500</v>
      </c>
      <c r="E349" s="70">
        <v>0.31</v>
      </c>
      <c r="F349" s="71" t="s">
        <v>633</v>
      </c>
      <c r="G349" s="71" t="s">
        <v>1089</v>
      </c>
      <c r="H349" s="72">
        <v>770</v>
      </c>
    </row>
    <row r="350" spans="1:8" x14ac:dyDescent="0.25">
      <c r="A350" s="97"/>
      <c r="B350" s="135"/>
      <c r="C350" s="78" t="s">
        <v>1094</v>
      </c>
      <c r="D350" s="256">
        <v>1600</v>
      </c>
      <c r="E350" s="70">
        <v>0.08</v>
      </c>
      <c r="F350" s="71" t="s">
        <v>633</v>
      </c>
      <c r="G350" s="71" t="s">
        <v>1095</v>
      </c>
      <c r="H350" s="72">
        <v>190</v>
      </c>
    </row>
    <row r="351" spans="1:8" x14ac:dyDescent="0.25">
      <c r="A351" s="97"/>
      <c r="B351" s="135"/>
      <c r="C351" s="136" t="s">
        <v>1096</v>
      </c>
      <c r="D351" s="258">
        <v>1800</v>
      </c>
      <c r="E351" s="122">
        <v>0.08</v>
      </c>
      <c r="F351" s="123" t="s">
        <v>633</v>
      </c>
      <c r="G351" s="123" t="s">
        <v>1095</v>
      </c>
      <c r="H351" s="124">
        <v>190</v>
      </c>
    </row>
    <row r="352" spans="1:8" x14ac:dyDescent="0.25">
      <c r="A352" s="97"/>
      <c r="B352" s="135"/>
      <c r="C352" s="136" t="s">
        <v>1097</v>
      </c>
      <c r="D352" s="258">
        <v>2200</v>
      </c>
      <c r="E352" s="122">
        <v>0.08</v>
      </c>
      <c r="F352" s="123" t="s">
        <v>633</v>
      </c>
      <c r="G352" s="123" t="s">
        <v>1095</v>
      </c>
      <c r="H352" s="124">
        <v>190</v>
      </c>
    </row>
    <row r="353" spans="1:8" x14ac:dyDescent="0.25">
      <c r="A353" s="97"/>
      <c r="B353" s="135"/>
      <c r="C353" s="78" t="s">
        <v>1098</v>
      </c>
      <c r="D353" s="256">
        <v>2400</v>
      </c>
      <c r="E353" s="70">
        <v>0.08</v>
      </c>
      <c r="F353" s="71" t="s">
        <v>633</v>
      </c>
      <c r="G353" s="71" t="s">
        <v>1095</v>
      </c>
      <c r="H353" s="72">
        <v>190</v>
      </c>
    </row>
    <row r="354" spans="1:8" x14ac:dyDescent="0.25">
      <c r="A354" s="97"/>
      <c r="B354" s="135"/>
      <c r="C354" s="78" t="s">
        <v>1099</v>
      </c>
      <c r="D354" s="256">
        <v>2400</v>
      </c>
      <c r="E354" s="70">
        <v>0.08</v>
      </c>
      <c r="F354" s="71" t="s">
        <v>633</v>
      </c>
      <c r="G354" s="71" t="s">
        <v>1095</v>
      </c>
      <c r="H354" s="72">
        <v>190</v>
      </c>
    </row>
    <row r="355" spans="1:8" x14ac:dyDescent="0.25">
      <c r="A355" s="97"/>
      <c r="B355" s="135"/>
      <c r="C355" s="78" t="s">
        <v>1100</v>
      </c>
      <c r="D355" s="256">
        <v>7000</v>
      </c>
      <c r="E355" s="70">
        <v>0.44</v>
      </c>
      <c r="F355" s="71" t="s">
        <v>633</v>
      </c>
      <c r="G355" s="71" t="s">
        <v>1101</v>
      </c>
      <c r="H355" s="72">
        <v>1100</v>
      </c>
    </row>
    <row r="356" spans="1:8" x14ac:dyDescent="0.25">
      <c r="A356" s="97"/>
      <c r="B356" s="135"/>
      <c r="C356" s="78" t="s">
        <v>1102</v>
      </c>
      <c r="D356" s="256">
        <v>7700</v>
      </c>
      <c r="E356" s="70">
        <v>0.44</v>
      </c>
      <c r="F356" s="71" t="s">
        <v>633</v>
      </c>
      <c r="G356" s="71" t="s">
        <v>1101</v>
      </c>
      <c r="H356" s="72">
        <v>1100</v>
      </c>
    </row>
    <row r="357" spans="1:8" x14ac:dyDescent="0.25">
      <c r="A357" s="97"/>
      <c r="B357" s="135"/>
      <c r="C357" s="78" t="s">
        <v>1103</v>
      </c>
      <c r="D357" s="256">
        <v>1900</v>
      </c>
      <c r="E357" s="70">
        <v>0.11</v>
      </c>
      <c r="F357" s="71" t="s">
        <v>633</v>
      </c>
      <c r="G357" s="71" t="s">
        <v>1104</v>
      </c>
      <c r="H357" s="72">
        <v>270</v>
      </c>
    </row>
    <row r="358" spans="1:8" x14ac:dyDescent="0.25">
      <c r="A358" s="97"/>
      <c r="B358" s="135"/>
      <c r="C358" s="78" t="s">
        <v>1105</v>
      </c>
      <c r="D358" s="256">
        <v>2000</v>
      </c>
      <c r="E358" s="70">
        <v>0.11</v>
      </c>
      <c r="F358" s="71" t="s">
        <v>633</v>
      </c>
      <c r="G358" s="71" t="s">
        <v>1104</v>
      </c>
      <c r="H358" s="72">
        <v>270</v>
      </c>
    </row>
    <row r="359" spans="1:8" ht="15.75" thickBot="1" x14ac:dyDescent="0.3">
      <c r="A359" s="97"/>
      <c r="B359" s="135"/>
      <c r="C359" s="78" t="s">
        <v>1106</v>
      </c>
      <c r="D359" s="256">
        <v>9100</v>
      </c>
      <c r="E359" s="70">
        <v>0.71</v>
      </c>
      <c r="F359" s="71" t="s">
        <v>633</v>
      </c>
      <c r="G359" s="71" t="s">
        <v>1107</v>
      </c>
      <c r="H359" s="72">
        <v>1770</v>
      </c>
    </row>
    <row r="360" spans="1:8" x14ac:dyDescent="0.25">
      <c r="A360" s="472" t="s">
        <v>576</v>
      </c>
      <c r="B360" s="516"/>
      <c r="C360" s="476" t="s">
        <v>577</v>
      </c>
      <c r="D360" s="478" t="s">
        <v>578</v>
      </c>
      <c r="E360" s="48" t="s">
        <v>579</v>
      </c>
      <c r="F360" s="49" t="s">
        <v>580</v>
      </c>
      <c r="G360" s="468" t="s">
        <v>581</v>
      </c>
      <c r="H360" s="51" t="s">
        <v>582</v>
      </c>
    </row>
    <row r="361" spans="1:8" ht="15.75" thickBot="1" x14ac:dyDescent="0.3">
      <c r="A361" s="474"/>
      <c r="B361" s="517"/>
      <c r="C361" s="477"/>
      <c r="D361" s="479"/>
      <c r="E361" s="52" t="s">
        <v>583</v>
      </c>
      <c r="F361" s="53" t="s">
        <v>583</v>
      </c>
      <c r="G361" s="469"/>
      <c r="H361" s="55" t="s">
        <v>584</v>
      </c>
    </row>
    <row r="362" spans="1:8" ht="15.75" thickBot="1" x14ac:dyDescent="0.3">
      <c r="A362" s="503" t="s">
        <v>1015</v>
      </c>
      <c r="B362" s="504"/>
      <c r="C362" s="504"/>
      <c r="D362" s="504"/>
      <c r="E362" s="504"/>
      <c r="F362" s="504"/>
      <c r="G362" s="504"/>
      <c r="H362" s="505"/>
    </row>
    <row r="363" spans="1:8" x14ac:dyDescent="0.25">
      <c r="A363" s="97"/>
      <c r="B363" s="135"/>
      <c r="C363" s="78" t="s">
        <v>1108</v>
      </c>
      <c r="D363" s="256">
        <v>10300</v>
      </c>
      <c r="E363" s="70">
        <v>0.71</v>
      </c>
      <c r="F363" s="71" t="s">
        <v>633</v>
      </c>
      <c r="G363" s="71" t="s">
        <v>1107</v>
      </c>
      <c r="H363" s="72">
        <v>1770</v>
      </c>
    </row>
    <row r="364" spans="1:8" x14ac:dyDescent="0.25">
      <c r="A364" s="97"/>
      <c r="B364" s="135"/>
      <c r="C364" s="78" t="s">
        <v>1109</v>
      </c>
      <c r="D364" s="256">
        <v>10300</v>
      </c>
      <c r="E364" s="70">
        <v>0.71</v>
      </c>
      <c r="F364" s="71" t="s">
        <v>633</v>
      </c>
      <c r="G364" s="71" t="s">
        <v>1107</v>
      </c>
      <c r="H364" s="72">
        <v>1770</v>
      </c>
    </row>
    <row r="365" spans="1:8" x14ac:dyDescent="0.25">
      <c r="A365" s="97"/>
      <c r="B365" s="135"/>
      <c r="C365" s="78" t="s">
        <v>1110</v>
      </c>
      <c r="D365" s="256">
        <v>11300</v>
      </c>
      <c r="E365" s="70">
        <v>0.71</v>
      </c>
      <c r="F365" s="71" t="s">
        <v>633</v>
      </c>
      <c r="G365" s="71" t="s">
        <v>1107</v>
      </c>
      <c r="H365" s="72">
        <v>1770</v>
      </c>
    </row>
    <row r="366" spans="1:8" x14ac:dyDescent="0.25">
      <c r="A366" s="97"/>
      <c r="B366" s="135"/>
      <c r="C366" s="78" t="s">
        <v>1111</v>
      </c>
      <c r="D366" s="256">
        <v>2500</v>
      </c>
      <c r="E366" s="70">
        <v>0.18</v>
      </c>
      <c r="F366" s="71" t="s">
        <v>633</v>
      </c>
      <c r="G366" s="71" t="s">
        <v>1112</v>
      </c>
      <c r="H366" s="72">
        <v>440</v>
      </c>
    </row>
    <row r="367" spans="1:8" x14ac:dyDescent="0.25">
      <c r="A367" s="97"/>
      <c r="B367" s="135"/>
      <c r="C367" s="78" t="s">
        <v>1113</v>
      </c>
      <c r="D367" s="256">
        <v>2800</v>
      </c>
      <c r="E367" s="70">
        <v>0.18</v>
      </c>
      <c r="F367" s="71" t="s">
        <v>633</v>
      </c>
      <c r="G367" s="71" t="s">
        <v>1112</v>
      </c>
      <c r="H367" s="72">
        <v>440</v>
      </c>
    </row>
    <row r="368" spans="1:8" x14ac:dyDescent="0.25">
      <c r="A368" s="97"/>
      <c r="B368" s="135"/>
      <c r="C368" s="78" t="s">
        <v>1114</v>
      </c>
      <c r="D368" s="256">
        <v>2900</v>
      </c>
      <c r="E368" s="70">
        <v>0.18</v>
      </c>
      <c r="F368" s="71" t="s">
        <v>633</v>
      </c>
      <c r="G368" s="71" t="s">
        <v>1112</v>
      </c>
      <c r="H368" s="72">
        <v>440</v>
      </c>
    </row>
    <row r="369" spans="1:8" x14ac:dyDescent="0.25">
      <c r="A369" s="97"/>
      <c r="B369" s="135"/>
      <c r="C369" s="78" t="s">
        <v>1115</v>
      </c>
      <c r="D369" s="256">
        <v>3000</v>
      </c>
      <c r="E369" s="70">
        <v>0.18</v>
      </c>
      <c r="F369" s="71" t="s">
        <v>633</v>
      </c>
      <c r="G369" s="71" t="s">
        <v>1112</v>
      </c>
      <c r="H369" s="72">
        <v>440</v>
      </c>
    </row>
    <row r="370" spans="1:8" x14ac:dyDescent="0.25">
      <c r="A370" s="97"/>
      <c r="B370" s="135"/>
      <c r="C370" s="78" t="s">
        <v>1116</v>
      </c>
      <c r="D370" s="256">
        <v>10000</v>
      </c>
      <c r="E370" s="70">
        <v>0.53</v>
      </c>
      <c r="F370" s="71" t="s">
        <v>633</v>
      </c>
      <c r="G370" s="71" t="s">
        <v>1117</v>
      </c>
      <c r="H370" s="72">
        <v>1330</v>
      </c>
    </row>
    <row r="371" spans="1:8" ht="15.75" thickBot="1" x14ac:dyDescent="0.3">
      <c r="A371" s="97"/>
      <c r="B371" s="135"/>
      <c r="C371" s="137" t="s">
        <v>1118</v>
      </c>
      <c r="D371" s="257">
        <v>2700</v>
      </c>
      <c r="E371" s="138">
        <v>0.13</v>
      </c>
      <c r="F371" s="132" t="s">
        <v>633</v>
      </c>
      <c r="G371" s="132" t="s">
        <v>1119</v>
      </c>
      <c r="H371" s="139">
        <v>330</v>
      </c>
    </row>
    <row r="372" spans="1:8" ht="15.75" thickBot="1" x14ac:dyDescent="0.3">
      <c r="A372" s="97"/>
      <c r="B372" s="135"/>
      <c r="C372" s="524" t="s">
        <v>1120</v>
      </c>
      <c r="D372" s="525"/>
      <c r="E372" s="525"/>
      <c r="F372" s="525"/>
      <c r="G372" s="525"/>
      <c r="H372" s="526"/>
    </row>
    <row r="373" spans="1:8" x14ac:dyDescent="0.25">
      <c r="A373" s="97"/>
      <c r="B373" s="135"/>
      <c r="C373" s="136" t="s">
        <v>1121</v>
      </c>
      <c r="D373" s="253">
        <v>7700</v>
      </c>
      <c r="E373" s="122">
        <v>0.5</v>
      </c>
      <c r="F373" s="123" t="s">
        <v>633</v>
      </c>
      <c r="G373" s="123" t="s">
        <v>1122</v>
      </c>
      <c r="H373" s="124">
        <v>1240</v>
      </c>
    </row>
    <row r="374" spans="1:8" x14ac:dyDescent="0.25">
      <c r="A374" s="97"/>
      <c r="B374" s="135"/>
      <c r="C374" s="78" t="s">
        <v>1123</v>
      </c>
      <c r="D374" s="256">
        <v>8700</v>
      </c>
      <c r="E374" s="70">
        <v>0.5</v>
      </c>
      <c r="F374" s="71" t="s">
        <v>633</v>
      </c>
      <c r="G374" s="71" t="s">
        <v>1122</v>
      </c>
      <c r="H374" s="72">
        <v>1240</v>
      </c>
    </row>
    <row r="375" spans="1:8" x14ac:dyDescent="0.25">
      <c r="A375" s="97"/>
      <c r="B375" s="135"/>
      <c r="C375" s="78" t="s">
        <v>1124</v>
      </c>
      <c r="D375" s="256">
        <v>8700</v>
      </c>
      <c r="E375" s="70">
        <v>0.5</v>
      </c>
      <c r="F375" s="71" t="s">
        <v>633</v>
      </c>
      <c r="G375" s="71" t="s">
        <v>1122</v>
      </c>
      <c r="H375" s="72">
        <v>1240</v>
      </c>
    </row>
    <row r="376" spans="1:8" x14ac:dyDescent="0.25">
      <c r="A376" s="97"/>
      <c r="B376" s="135"/>
      <c r="C376" s="78" t="s">
        <v>1125</v>
      </c>
      <c r="D376" s="256">
        <v>2100</v>
      </c>
      <c r="E376" s="70">
        <v>0.12</v>
      </c>
      <c r="F376" s="71" t="s">
        <v>633</v>
      </c>
      <c r="G376" s="71" t="s">
        <v>1126</v>
      </c>
      <c r="H376" s="72">
        <v>310</v>
      </c>
    </row>
    <row r="377" spans="1:8" x14ac:dyDescent="0.25">
      <c r="A377" s="97"/>
      <c r="B377" s="135"/>
      <c r="C377" s="78" t="s">
        <v>1127</v>
      </c>
      <c r="D377" s="256">
        <v>2400</v>
      </c>
      <c r="E377" s="70">
        <v>0.12</v>
      </c>
      <c r="F377" s="71" t="s">
        <v>633</v>
      </c>
      <c r="G377" s="71" t="s">
        <v>1126</v>
      </c>
      <c r="H377" s="72">
        <v>310</v>
      </c>
    </row>
    <row r="378" spans="1:8" x14ac:dyDescent="0.25">
      <c r="A378" s="97"/>
      <c r="B378" s="135"/>
      <c r="C378" s="78" t="s">
        <v>1128</v>
      </c>
      <c r="D378" s="256">
        <v>2400</v>
      </c>
      <c r="E378" s="70">
        <v>0.12</v>
      </c>
      <c r="F378" s="71" t="s">
        <v>633</v>
      </c>
      <c r="G378" s="71" t="s">
        <v>1126</v>
      </c>
      <c r="H378" s="72">
        <v>310</v>
      </c>
    </row>
    <row r="379" spans="1:8" x14ac:dyDescent="0.25">
      <c r="A379" s="97"/>
      <c r="B379" s="135"/>
      <c r="C379" s="78" t="s">
        <v>1129</v>
      </c>
      <c r="D379" s="256">
        <v>9800</v>
      </c>
      <c r="E379" s="70">
        <v>0.66</v>
      </c>
      <c r="F379" s="71" t="s">
        <v>633</v>
      </c>
      <c r="G379" s="71" t="s">
        <v>1130</v>
      </c>
      <c r="H379" s="72">
        <v>1650</v>
      </c>
    </row>
    <row r="380" spans="1:8" x14ac:dyDescent="0.25">
      <c r="A380" s="97"/>
      <c r="B380" s="135"/>
      <c r="C380" s="78" t="s">
        <v>1131</v>
      </c>
      <c r="D380" s="256">
        <v>10400</v>
      </c>
      <c r="E380" s="70">
        <v>0.66</v>
      </c>
      <c r="F380" s="71" t="s">
        <v>633</v>
      </c>
      <c r="G380" s="71" t="s">
        <v>1130</v>
      </c>
      <c r="H380" s="72">
        <v>1650</v>
      </c>
    </row>
    <row r="381" spans="1:8" x14ac:dyDescent="0.25">
      <c r="A381" s="97"/>
      <c r="B381" s="135"/>
      <c r="C381" s="78" t="s">
        <v>1132</v>
      </c>
      <c r="D381" s="256">
        <v>11300</v>
      </c>
      <c r="E381" s="70">
        <v>0.66</v>
      </c>
      <c r="F381" s="71" t="s">
        <v>633</v>
      </c>
      <c r="G381" s="71" t="s">
        <v>1130</v>
      </c>
      <c r="H381" s="72">
        <v>1650</v>
      </c>
    </row>
    <row r="382" spans="1:8" x14ac:dyDescent="0.25">
      <c r="A382" s="97"/>
      <c r="B382" s="135"/>
      <c r="C382" s="78" t="s">
        <v>1133</v>
      </c>
      <c r="D382" s="256">
        <v>12300</v>
      </c>
      <c r="E382" s="70">
        <v>0.66</v>
      </c>
      <c r="F382" s="71" t="s">
        <v>633</v>
      </c>
      <c r="G382" s="71" t="s">
        <v>1130</v>
      </c>
      <c r="H382" s="72">
        <v>1650</v>
      </c>
    </row>
    <row r="383" spans="1:8" x14ac:dyDescent="0.25">
      <c r="A383" s="97"/>
      <c r="B383" s="135"/>
      <c r="C383" s="78" t="s">
        <v>1134</v>
      </c>
      <c r="D383" s="256">
        <v>12300</v>
      </c>
      <c r="E383" s="70">
        <v>0.66</v>
      </c>
      <c r="F383" s="71" t="s">
        <v>633</v>
      </c>
      <c r="G383" s="71" t="s">
        <v>1130</v>
      </c>
      <c r="H383" s="72">
        <v>1650</v>
      </c>
    </row>
    <row r="384" spans="1:8" x14ac:dyDescent="0.25">
      <c r="A384" s="97"/>
      <c r="B384" s="135"/>
      <c r="C384" s="78" t="s">
        <v>1135</v>
      </c>
      <c r="D384" s="256">
        <v>2700</v>
      </c>
      <c r="E384" s="70">
        <v>0.16</v>
      </c>
      <c r="F384" s="71" t="s">
        <v>633</v>
      </c>
      <c r="G384" s="71" t="s">
        <v>1136</v>
      </c>
      <c r="H384" s="72">
        <v>410</v>
      </c>
    </row>
    <row r="385" spans="1:8" x14ac:dyDescent="0.25">
      <c r="A385" s="97"/>
      <c r="B385" s="135"/>
      <c r="C385" s="78" t="s">
        <v>1137</v>
      </c>
      <c r="D385" s="256">
        <v>2800</v>
      </c>
      <c r="E385" s="70">
        <v>0.16</v>
      </c>
      <c r="F385" s="71" t="s">
        <v>633</v>
      </c>
      <c r="G385" s="71" t="s">
        <v>1136</v>
      </c>
      <c r="H385" s="72">
        <v>410</v>
      </c>
    </row>
    <row r="386" spans="1:8" x14ac:dyDescent="0.25">
      <c r="A386" s="97"/>
      <c r="B386" s="135"/>
      <c r="C386" s="78" t="s">
        <v>1138</v>
      </c>
      <c r="D386" s="256">
        <v>3100</v>
      </c>
      <c r="E386" s="70">
        <v>0.16</v>
      </c>
      <c r="F386" s="71" t="s">
        <v>633</v>
      </c>
      <c r="G386" s="71" t="s">
        <v>1136</v>
      </c>
      <c r="H386" s="72">
        <v>410</v>
      </c>
    </row>
    <row r="387" spans="1:8" x14ac:dyDescent="0.25">
      <c r="A387" s="97"/>
      <c r="B387" s="135"/>
      <c r="C387" s="78" t="s">
        <v>1139</v>
      </c>
      <c r="D387" s="256">
        <v>3400</v>
      </c>
      <c r="E387" s="70">
        <v>0.16</v>
      </c>
      <c r="F387" s="71" t="s">
        <v>633</v>
      </c>
      <c r="G387" s="71" t="s">
        <v>1136</v>
      </c>
      <c r="H387" s="72">
        <v>410</v>
      </c>
    </row>
    <row r="388" spans="1:8" x14ac:dyDescent="0.25">
      <c r="A388" s="97"/>
      <c r="B388" s="135"/>
      <c r="C388" s="78" t="s">
        <v>1140</v>
      </c>
      <c r="D388" s="256">
        <v>3400</v>
      </c>
      <c r="E388" s="70">
        <v>0.16</v>
      </c>
      <c r="F388" s="71" t="s">
        <v>633</v>
      </c>
      <c r="G388" s="71" t="s">
        <v>1136</v>
      </c>
      <c r="H388" s="72">
        <v>410</v>
      </c>
    </row>
    <row r="389" spans="1:8" x14ac:dyDescent="0.25">
      <c r="A389" s="97"/>
      <c r="B389" s="135"/>
      <c r="C389" s="78" t="s">
        <v>1141</v>
      </c>
      <c r="D389" s="256">
        <v>14200</v>
      </c>
      <c r="E389" s="70">
        <v>0.99</v>
      </c>
      <c r="F389" s="71" t="s">
        <v>633</v>
      </c>
      <c r="G389" s="71" t="s">
        <v>1142</v>
      </c>
      <c r="H389" s="72">
        <v>2480</v>
      </c>
    </row>
    <row r="390" spans="1:8" x14ac:dyDescent="0.25">
      <c r="A390" s="97"/>
      <c r="B390" s="135"/>
      <c r="C390" s="78" t="s">
        <v>1143</v>
      </c>
      <c r="D390" s="256">
        <v>15300</v>
      </c>
      <c r="E390" s="70">
        <v>0.99</v>
      </c>
      <c r="F390" s="71" t="s">
        <v>633</v>
      </c>
      <c r="G390" s="71" t="s">
        <v>1142</v>
      </c>
      <c r="H390" s="72">
        <v>2480</v>
      </c>
    </row>
    <row r="391" spans="1:8" x14ac:dyDescent="0.25">
      <c r="A391" s="97"/>
      <c r="B391" s="135"/>
      <c r="C391" s="78" t="s">
        <v>1144</v>
      </c>
      <c r="D391" s="256">
        <v>3800</v>
      </c>
      <c r="E391" s="70">
        <v>0.25</v>
      </c>
      <c r="F391" s="71" t="s">
        <v>633</v>
      </c>
      <c r="G391" s="71" t="s">
        <v>1145</v>
      </c>
      <c r="H391" s="72">
        <v>610</v>
      </c>
    </row>
    <row r="392" spans="1:8" ht="15.75" thickBot="1" x14ac:dyDescent="0.3">
      <c r="A392" s="97"/>
      <c r="B392" s="135"/>
      <c r="C392" s="137" t="s">
        <v>1146</v>
      </c>
      <c r="D392" s="257">
        <v>3900</v>
      </c>
      <c r="E392" s="138">
        <v>0.25</v>
      </c>
      <c r="F392" s="132" t="s">
        <v>633</v>
      </c>
      <c r="G392" s="132" t="s">
        <v>1145</v>
      </c>
      <c r="H392" s="139">
        <v>610</v>
      </c>
    </row>
    <row r="393" spans="1:8" ht="15.75" thickBot="1" x14ac:dyDescent="0.3">
      <c r="A393" s="97"/>
      <c r="B393" s="135"/>
      <c r="C393" s="524" t="s">
        <v>1147</v>
      </c>
      <c r="D393" s="525"/>
      <c r="E393" s="525"/>
      <c r="F393" s="525"/>
      <c r="G393" s="525"/>
      <c r="H393" s="526"/>
    </row>
    <row r="394" spans="1:8" x14ac:dyDescent="0.25">
      <c r="A394" s="97"/>
      <c r="B394" s="135"/>
      <c r="C394" s="136" t="s">
        <v>1148</v>
      </c>
      <c r="D394" s="253">
        <v>10500</v>
      </c>
      <c r="E394" s="122">
        <v>0.78</v>
      </c>
      <c r="F394" s="123" t="s">
        <v>633</v>
      </c>
      <c r="G394" s="123" t="s">
        <v>1149</v>
      </c>
      <c r="H394" s="124">
        <v>1940</v>
      </c>
    </row>
    <row r="395" spans="1:8" x14ac:dyDescent="0.25">
      <c r="A395" s="97"/>
      <c r="B395" s="135"/>
      <c r="C395" s="78" t="s">
        <v>1150</v>
      </c>
      <c r="D395" s="256">
        <v>11700</v>
      </c>
      <c r="E395" s="70">
        <v>0.78</v>
      </c>
      <c r="F395" s="71" t="s">
        <v>633</v>
      </c>
      <c r="G395" s="71" t="s">
        <v>1149</v>
      </c>
      <c r="H395" s="72">
        <v>1940</v>
      </c>
    </row>
    <row r="396" spans="1:8" x14ac:dyDescent="0.25">
      <c r="A396" s="97"/>
      <c r="B396" s="135"/>
      <c r="C396" s="78" t="s">
        <v>1151</v>
      </c>
      <c r="D396" s="256">
        <v>11700</v>
      </c>
      <c r="E396" s="70">
        <v>0.78</v>
      </c>
      <c r="F396" s="71" t="s">
        <v>633</v>
      </c>
      <c r="G396" s="71" t="s">
        <v>1149</v>
      </c>
      <c r="H396" s="72">
        <v>1940</v>
      </c>
    </row>
    <row r="397" spans="1:8" x14ac:dyDescent="0.25">
      <c r="A397" s="97"/>
      <c r="B397" s="135"/>
      <c r="C397" s="78" t="s">
        <v>1152</v>
      </c>
      <c r="D397" s="256">
        <v>2900</v>
      </c>
      <c r="E397" s="70">
        <v>0.19</v>
      </c>
      <c r="F397" s="71" t="s">
        <v>633</v>
      </c>
      <c r="G397" s="71" t="s">
        <v>1153</v>
      </c>
      <c r="H397" s="72">
        <v>480</v>
      </c>
    </row>
    <row r="398" spans="1:8" x14ac:dyDescent="0.25">
      <c r="A398" s="97"/>
      <c r="B398" s="135"/>
      <c r="C398" s="78" t="s">
        <v>1154</v>
      </c>
      <c r="D398" s="256">
        <v>3200</v>
      </c>
      <c r="E398" s="70">
        <v>0.19</v>
      </c>
      <c r="F398" s="71" t="s">
        <v>633</v>
      </c>
      <c r="G398" s="71" t="s">
        <v>1153</v>
      </c>
      <c r="H398" s="72">
        <v>480</v>
      </c>
    </row>
    <row r="399" spans="1:8" x14ac:dyDescent="0.25">
      <c r="A399" s="97"/>
      <c r="B399" s="135"/>
      <c r="C399" s="78" t="s">
        <v>1155</v>
      </c>
      <c r="D399" s="256">
        <v>3200</v>
      </c>
      <c r="E399" s="70">
        <v>0.19</v>
      </c>
      <c r="F399" s="71" t="s">
        <v>633</v>
      </c>
      <c r="G399" s="71" t="s">
        <v>1153</v>
      </c>
      <c r="H399" s="72">
        <v>480</v>
      </c>
    </row>
    <row r="400" spans="1:8" x14ac:dyDescent="0.25">
      <c r="A400" s="97"/>
      <c r="B400" s="135"/>
      <c r="C400" s="78" t="s">
        <v>1156</v>
      </c>
      <c r="D400" s="256">
        <v>13200</v>
      </c>
      <c r="E400" s="70">
        <v>0.97</v>
      </c>
      <c r="F400" s="71" t="s">
        <v>633</v>
      </c>
      <c r="G400" s="71" t="s">
        <v>1157</v>
      </c>
      <c r="H400" s="72">
        <v>2420</v>
      </c>
    </row>
    <row r="401" spans="1:8" x14ac:dyDescent="0.25">
      <c r="A401" s="97"/>
      <c r="B401" s="135"/>
      <c r="C401" s="78" t="s">
        <v>1158</v>
      </c>
      <c r="D401" s="256">
        <v>14400</v>
      </c>
      <c r="E401" s="70">
        <v>0.97</v>
      </c>
      <c r="F401" s="71" t="s">
        <v>633</v>
      </c>
      <c r="G401" s="71" t="s">
        <v>1157</v>
      </c>
      <c r="H401" s="72">
        <v>2420</v>
      </c>
    </row>
    <row r="402" spans="1:8" x14ac:dyDescent="0.25">
      <c r="A402" s="97"/>
      <c r="B402" s="135"/>
      <c r="C402" s="78" t="s">
        <v>1159</v>
      </c>
      <c r="D402" s="256">
        <v>15100</v>
      </c>
      <c r="E402" s="70">
        <v>0.97</v>
      </c>
      <c r="F402" s="71" t="s">
        <v>633</v>
      </c>
      <c r="G402" s="71" t="s">
        <v>1157</v>
      </c>
      <c r="H402" s="72">
        <v>2420</v>
      </c>
    </row>
    <row r="403" spans="1:8" x14ac:dyDescent="0.25">
      <c r="A403" s="97"/>
      <c r="B403" s="135"/>
      <c r="C403" s="78" t="s">
        <v>1160</v>
      </c>
      <c r="D403" s="256">
        <v>16300</v>
      </c>
      <c r="E403" s="70">
        <v>0.97</v>
      </c>
      <c r="F403" s="71" t="s">
        <v>633</v>
      </c>
      <c r="G403" s="71" t="s">
        <v>1157</v>
      </c>
      <c r="H403" s="72">
        <v>2420</v>
      </c>
    </row>
    <row r="404" spans="1:8" x14ac:dyDescent="0.25">
      <c r="A404" s="97"/>
      <c r="B404" s="135"/>
      <c r="C404" s="78" t="s">
        <v>1161</v>
      </c>
      <c r="D404" s="256">
        <v>16300</v>
      </c>
      <c r="E404" s="70">
        <v>0.97</v>
      </c>
      <c r="F404" s="71" t="s">
        <v>633</v>
      </c>
      <c r="G404" s="71" t="s">
        <v>1157</v>
      </c>
      <c r="H404" s="72">
        <v>2420</v>
      </c>
    </row>
    <row r="405" spans="1:8" x14ac:dyDescent="0.25">
      <c r="A405" s="97"/>
      <c r="B405" s="135"/>
      <c r="C405" s="78" t="s">
        <v>1162</v>
      </c>
      <c r="D405" s="256">
        <v>3600</v>
      </c>
      <c r="E405" s="70">
        <v>0.24</v>
      </c>
      <c r="F405" s="71" t="s">
        <v>633</v>
      </c>
      <c r="G405" s="71" t="s">
        <v>1163</v>
      </c>
      <c r="H405" s="72">
        <v>600</v>
      </c>
    </row>
    <row r="406" spans="1:8" x14ac:dyDescent="0.25">
      <c r="A406" s="97"/>
      <c r="B406" s="135"/>
      <c r="C406" s="136" t="s">
        <v>1164</v>
      </c>
      <c r="D406" s="258">
        <v>3800</v>
      </c>
      <c r="E406" s="122">
        <v>0.24</v>
      </c>
      <c r="F406" s="123" t="s">
        <v>633</v>
      </c>
      <c r="G406" s="123" t="s">
        <v>1163</v>
      </c>
      <c r="H406" s="124">
        <v>600</v>
      </c>
    </row>
    <row r="407" spans="1:8" x14ac:dyDescent="0.25">
      <c r="A407" s="97"/>
      <c r="B407" s="135"/>
      <c r="C407" s="136" t="s">
        <v>1165</v>
      </c>
      <c r="D407" s="258">
        <v>4000</v>
      </c>
      <c r="E407" s="122">
        <v>0.24</v>
      </c>
      <c r="F407" s="123" t="s">
        <v>633</v>
      </c>
      <c r="G407" s="123" t="s">
        <v>1163</v>
      </c>
      <c r="H407" s="124">
        <v>600</v>
      </c>
    </row>
    <row r="408" spans="1:8" x14ac:dyDescent="0.25">
      <c r="A408" s="97"/>
      <c r="B408" s="135"/>
      <c r="C408" s="78" t="s">
        <v>1166</v>
      </c>
      <c r="D408" s="256">
        <v>4300</v>
      </c>
      <c r="E408" s="70">
        <v>0.24</v>
      </c>
      <c r="F408" s="71" t="s">
        <v>633</v>
      </c>
      <c r="G408" s="71" t="s">
        <v>1163</v>
      </c>
      <c r="H408" s="72">
        <v>600</v>
      </c>
    </row>
    <row r="409" spans="1:8" x14ac:dyDescent="0.25">
      <c r="A409" s="97"/>
      <c r="B409" s="135"/>
      <c r="C409" s="78" t="s">
        <v>1167</v>
      </c>
      <c r="D409" s="256">
        <v>4300</v>
      </c>
      <c r="E409" s="70">
        <v>0.24</v>
      </c>
      <c r="F409" s="71" t="s">
        <v>633</v>
      </c>
      <c r="G409" s="71" t="s">
        <v>1163</v>
      </c>
      <c r="H409" s="72">
        <v>600</v>
      </c>
    </row>
    <row r="410" spans="1:8" x14ac:dyDescent="0.25">
      <c r="A410" s="97"/>
      <c r="B410" s="135"/>
      <c r="C410" s="78" t="s">
        <v>1168</v>
      </c>
      <c r="D410" s="256">
        <v>18300</v>
      </c>
      <c r="E410" s="70">
        <v>1.61</v>
      </c>
      <c r="F410" s="71" t="s">
        <v>633</v>
      </c>
      <c r="G410" s="71" t="s">
        <v>1169</v>
      </c>
      <c r="H410" s="72">
        <v>4040</v>
      </c>
    </row>
    <row r="411" spans="1:8" x14ac:dyDescent="0.25">
      <c r="A411" s="97"/>
      <c r="B411" s="135"/>
      <c r="C411" s="78" t="s">
        <v>1170</v>
      </c>
      <c r="D411" s="256">
        <v>19300</v>
      </c>
      <c r="E411" s="70">
        <v>1.61</v>
      </c>
      <c r="F411" s="71" t="s">
        <v>633</v>
      </c>
      <c r="G411" s="71" t="s">
        <v>1169</v>
      </c>
      <c r="H411" s="72">
        <v>4040</v>
      </c>
    </row>
    <row r="412" spans="1:8" x14ac:dyDescent="0.25">
      <c r="A412" s="97"/>
      <c r="B412" s="135"/>
      <c r="C412" s="78" t="s">
        <v>1171</v>
      </c>
      <c r="D412" s="256">
        <v>19900</v>
      </c>
      <c r="E412" s="70">
        <v>1.61</v>
      </c>
      <c r="F412" s="71" t="s">
        <v>633</v>
      </c>
      <c r="G412" s="71" t="s">
        <v>1169</v>
      </c>
      <c r="H412" s="72">
        <v>4040</v>
      </c>
    </row>
    <row r="413" spans="1:8" x14ac:dyDescent="0.25">
      <c r="A413" s="97"/>
      <c r="B413" s="135"/>
      <c r="C413" s="78" t="s">
        <v>1172</v>
      </c>
      <c r="D413" s="256">
        <v>21100</v>
      </c>
      <c r="E413" s="70">
        <v>1.61</v>
      </c>
      <c r="F413" s="71" t="s">
        <v>633</v>
      </c>
      <c r="G413" s="71" t="s">
        <v>1169</v>
      </c>
      <c r="H413" s="72">
        <v>4040</v>
      </c>
    </row>
    <row r="414" spans="1:8" ht="15.75" thickBot="1" x14ac:dyDescent="0.3">
      <c r="A414" s="97"/>
      <c r="B414" s="135"/>
      <c r="C414" s="78" t="s">
        <v>1173</v>
      </c>
      <c r="D414" s="256">
        <v>5100</v>
      </c>
      <c r="E414" s="70">
        <v>0.4</v>
      </c>
      <c r="F414" s="71" t="s">
        <v>633</v>
      </c>
      <c r="G414" s="71" t="s">
        <v>1174</v>
      </c>
      <c r="H414" s="72">
        <v>1000</v>
      </c>
    </row>
    <row r="415" spans="1:8" x14ac:dyDescent="0.25">
      <c r="A415" s="472" t="s">
        <v>576</v>
      </c>
      <c r="B415" s="516"/>
      <c r="C415" s="476" t="s">
        <v>577</v>
      </c>
      <c r="D415" s="478" t="s">
        <v>578</v>
      </c>
      <c r="E415" s="48" t="s">
        <v>579</v>
      </c>
      <c r="F415" s="49" t="s">
        <v>580</v>
      </c>
      <c r="G415" s="468" t="s">
        <v>581</v>
      </c>
      <c r="H415" s="51" t="s">
        <v>582</v>
      </c>
    </row>
    <row r="416" spans="1:8" ht="15.75" thickBot="1" x14ac:dyDescent="0.3">
      <c r="A416" s="474"/>
      <c r="B416" s="517"/>
      <c r="C416" s="477"/>
      <c r="D416" s="479"/>
      <c r="E416" s="52" t="s">
        <v>583</v>
      </c>
      <c r="F416" s="53" t="s">
        <v>583</v>
      </c>
      <c r="G416" s="469"/>
      <c r="H416" s="55" t="s">
        <v>584</v>
      </c>
    </row>
    <row r="417" spans="1:8" ht="15.75" thickBot="1" x14ac:dyDescent="0.3">
      <c r="A417" s="503" t="s">
        <v>1015</v>
      </c>
      <c r="B417" s="504"/>
      <c r="C417" s="504"/>
      <c r="D417" s="504"/>
      <c r="E417" s="504"/>
      <c r="F417" s="504"/>
      <c r="G417" s="504"/>
      <c r="H417" s="505"/>
    </row>
    <row r="418" spans="1:8" x14ac:dyDescent="0.25">
      <c r="A418" s="97"/>
      <c r="B418" s="135"/>
      <c r="C418" s="78" t="s">
        <v>1175</v>
      </c>
      <c r="D418" s="256">
        <v>5400</v>
      </c>
      <c r="E418" s="70">
        <v>0.4</v>
      </c>
      <c r="F418" s="71" t="s">
        <v>633</v>
      </c>
      <c r="G418" s="71" t="s">
        <v>1174</v>
      </c>
      <c r="H418" s="72">
        <v>1000</v>
      </c>
    </row>
    <row r="419" spans="1:8" x14ac:dyDescent="0.25">
      <c r="A419" s="97"/>
      <c r="B419" s="135"/>
      <c r="C419" s="78" t="s">
        <v>1176</v>
      </c>
      <c r="D419" s="256">
        <v>5400</v>
      </c>
      <c r="E419" s="70">
        <v>0.4</v>
      </c>
      <c r="F419" s="71" t="s">
        <v>633</v>
      </c>
      <c r="G419" s="71" t="s">
        <v>1174</v>
      </c>
      <c r="H419" s="72">
        <v>1000</v>
      </c>
    </row>
    <row r="420" spans="1:8" ht="15.75" thickBot="1" x14ac:dyDescent="0.3">
      <c r="A420" s="97"/>
      <c r="B420" s="135"/>
      <c r="C420" s="140" t="s">
        <v>1177</v>
      </c>
      <c r="D420" s="259">
        <v>5800</v>
      </c>
      <c r="E420" s="74">
        <v>0.4</v>
      </c>
      <c r="F420" s="75" t="s">
        <v>633</v>
      </c>
      <c r="G420" s="75" t="s">
        <v>1174</v>
      </c>
      <c r="H420" s="76">
        <v>1000</v>
      </c>
    </row>
    <row r="421" spans="1:8" ht="15.75" thickBot="1" x14ac:dyDescent="0.3">
      <c r="A421" s="97"/>
      <c r="B421" s="135"/>
      <c r="C421" s="524" t="s">
        <v>1178</v>
      </c>
      <c r="D421" s="525"/>
      <c r="E421" s="525"/>
      <c r="F421" s="525"/>
      <c r="G421" s="525"/>
      <c r="H421" s="526"/>
    </row>
    <row r="422" spans="1:8" x14ac:dyDescent="0.25">
      <c r="A422" s="97"/>
      <c r="B422" s="135"/>
      <c r="C422" s="350" t="s">
        <v>1179</v>
      </c>
      <c r="D422" s="253">
        <v>12900</v>
      </c>
      <c r="E422" s="167">
        <v>1.03</v>
      </c>
      <c r="F422" s="95" t="s">
        <v>633</v>
      </c>
      <c r="G422" s="95" t="s">
        <v>1180</v>
      </c>
      <c r="H422" s="96">
        <v>2570</v>
      </c>
    </row>
    <row r="423" spans="1:8" x14ac:dyDescent="0.25">
      <c r="A423" s="97"/>
      <c r="B423" s="135"/>
      <c r="C423" s="83" t="s">
        <v>1181</v>
      </c>
      <c r="D423" s="256">
        <v>14300</v>
      </c>
      <c r="E423" s="84">
        <v>1.03</v>
      </c>
      <c r="F423" s="85" t="s">
        <v>633</v>
      </c>
      <c r="G423" s="85" t="s">
        <v>1180</v>
      </c>
      <c r="H423" s="86">
        <v>2570</v>
      </c>
    </row>
    <row r="424" spans="1:8" x14ac:dyDescent="0.25">
      <c r="A424" s="97"/>
      <c r="B424" s="135"/>
      <c r="C424" s="83" t="s">
        <v>1182</v>
      </c>
      <c r="D424" s="256">
        <v>14300</v>
      </c>
      <c r="E424" s="84">
        <v>1.03</v>
      </c>
      <c r="F424" s="85" t="s">
        <v>633</v>
      </c>
      <c r="G424" s="85" t="s">
        <v>1180</v>
      </c>
      <c r="H424" s="86">
        <v>2570</v>
      </c>
    </row>
    <row r="425" spans="1:8" x14ac:dyDescent="0.25">
      <c r="A425" s="97"/>
      <c r="B425" s="135"/>
      <c r="C425" s="83" t="s">
        <v>1183</v>
      </c>
      <c r="D425" s="256">
        <v>3700</v>
      </c>
      <c r="E425" s="84">
        <v>0.25</v>
      </c>
      <c r="F425" s="85" t="s">
        <v>633</v>
      </c>
      <c r="G425" s="85" t="s">
        <v>1184</v>
      </c>
      <c r="H425" s="86">
        <v>640</v>
      </c>
    </row>
    <row r="426" spans="1:8" x14ac:dyDescent="0.25">
      <c r="A426" s="97"/>
      <c r="B426" s="135"/>
      <c r="C426" s="83" t="s">
        <v>1185</v>
      </c>
      <c r="D426" s="256">
        <v>4100</v>
      </c>
      <c r="E426" s="84">
        <v>0.25</v>
      </c>
      <c r="F426" s="85" t="s">
        <v>633</v>
      </c>
      <c r="G426" s="85" t="s">
        <v>1184</v>
      </c>
      <c r="H426" s="86">
        <v>640</v>
      </c>
    </row>
    <row r="427" spans="1:8" x14ac:dyDescent="0.25">
      <c r="A427" s="97"/>
      <c r="B427" s="135"/>
      <c r="C427" s="83" t="s">
        <v>1186</v>
      </c>
      <c r="D427" s="256">
        <v>4100</v>
      </c>
      <c r="E427" s="84">
        <v>0.25</v>
      </c>
      <c r="F427" s="85" t="s">
        <v>633</v>
      </c>
      <c r="G427" s="85" t="s">
        <v>1184</v>
      </c>
      <c r="H427" s="86">
        <v>640</v>
      </c>
    </row>
    <row r="428" spans="1:8" x14ac:dyDescent="0.25">
      <c r="A428" s="97"/>
      <c r="B428" s="135"/>
      <c r="C428" s="83" t="s">
        <v>1187</v>
      </c>
      <c r="D428" s="256">
        <v>17900</v>
      </c>
      <c r="E428" s="84">
        <v>1.18</v>
      </c>
      <c r="F428" s="85" t="s">
        <v>633</v>
      </c>
      <c r="G428" s="85" t="s">
        <v>1188</v>
      </c>
      <c r="H428" s="86">
        <v>2940</v>
      </c>
    </row>
    <row r="429" spans="1:8" x14ac:dyDescent="0.25">
      <c r="A429" s="97"/>
      <c r="B429" s="135"/>
      <c r="C429" s="83" t="s">
        <v>1189</v>
      </c>
      <c r="D429" s="256">
        <v>18900</v>
      </c>
      <c r="E429" s="84">
        <v>1.18</v>
      </c>
      <c r="F429" s="85" t="s">
        <v>633</v>
      </c>
      <c r="G429" s="85" t="s">
        <v>1188</v>
      </c>
      <c r="H429" s="86">
        <v>2940</v>
      </c>
    </row>
    <row r="430" spans="1:8" x14ac:dyDescent="0.25">
      <c r="A430" s="97"/>
      <c r="B430" s="135"/>
      <c r="C430" s="83" t="s">
        <v>1190</v>
      </c>
      <c r="D430" s="256">
        <v>18900</v>
      </c>
      <c r="E430" s="84">
        <v>1.18</v>
      </c>
      <c r="F430" s="85" t="s">
        <v>633</v>
      </c>
      <c r="G430" s="85" t="s">
        <v>1188</v>
      </c>
      <c r="H430" s="86">
        <v>2940</v>
      </c>
    </row>
    <row r="431" spans="1:8" x14ac:dyDescent="0.25">
      <c r="A431" s="97"/>
      <c r="B431" s="135"/>
      <c r="C431" s="83" t="s">
        <v>1191</v>
      </c>
      <c r="D431" s="256">
        <v>19800</v>
      </c>
      <c r="E431" s="84">
        <v>1.18</v>
      </c>
      <c r="F431" s="85" t="s">
        <v>633</v>
      </c>
      <c r="G431" s="85" t="s">
        <v>1188</v>
      </c>
      <c r="H431" s="86">
        <v>2940</v>
      </c>
    </row>
    <row r="432" spans="1:8" x14ac:dyDescent="0.25">
      <c r="A432" s="97"/>
      <c r="B432" s="135"/>
      <c r="C432" s="83" t="s">
        <v>1192</v>
      </c>
      <c r="D432" s="256">
        <v>21100</v>
      </c>
      <c r="E432" s="84">
        <v>1.18</v>
      </c>
      <c r="F432" s="85" t="s">
        <v>633</v>
      </c>
      <c r="G432" s="85" t="s">
        <v>1188</v>
      </c>
      <c r="H432" s="86">
        <v>2940</v>
      </c>
    </row>
    <row r="433" spans="1:8" x14ac:dyDescent="0.25">
      <c r="A433" s="97"/>
      <c r="B433" s="135"/>
      <c r="C433" s="83" t="s">
        <v>1193</v>
      </c>
      <c r="D433" s="256">
        <v>4700</v>
      </c>
      <c r="E433" s="84">
        <v>0.28999999999999998</v>
      </c>
      <c r="F433" s="85" t="s">
        <v>633</v>
      </c>
      <c r="G433" s="85" t="s">
        <v>1194</v>
      </c>
      <c r="H433" s="86">
        <v>730</v>
      </c>
    </row>
    <row r="434" spans="1:8" x14ac:dyDescent="0.25">
      <c r="A434" s="97"/>
      <c r="B434" s="135"/>
      <c r="C434" s="83" t="s">
        <v>1195</v>
      </c>
      <c r="D434" s="256">
        <v>5000</v>
      </c>
      <c r="E434" s="84">
        <v>0.28999999999999998</v>
      </c>
      <c r="F434" s="85" t="s">
        <v>633</v>
      </c>
      <c r="G434" s="85" t="s">
        <v>1194</v>
      </c>
      <c r="H434" s="86">
        <v>730</v>
      </c>
    </row>
    <row r="435" spans="1:8" x14ac:dyDescent="0.25">
      <c r="A435" s="97"/>
      <c r="B435" s="135"/>
      <c r="C435" s="83" t="s">
        <v>1196</v>
      </c>
      <c r="D435" s="256">
        <v>5000</v>
      </c>
      <c r="E435" s="84">
        <v>0.28999999999999998</v>
      </c>
      <c r="F435" s="85" t="s">
        <v>633</v>
      </c>
      <c r="G435" s="85" t="s">
        <v>1194</v>
      </c>
      <c r="H435" s="86">
        <v>730</v>
      </c>
    </row>
    <row r="436" spans="1:8" x14ac:dyDescent="0.25">
      <c r="A436" s="97"/>
      <c r="B436" s="135"/>
      <c r="C436" s="83" t="s">
        <v>1197</v>
      </c>
      <c r="D436" s="256">
        <v>5300</v>
      </c>
      <c r="E436" s="84">
        <v>0.28999999999999998</v>
      </c>
      <c r="F436" s="85" t="s">
        <v>633</v>
      </c>
      <c r="G436" s="85" t="s">
        <v>1194</v>
      </c>
      <c r="H436" s="86">
        <v>730</v>
      </c>
    </row>
    <row r="437" spans="1:8" x14ac:dyDescent="0.25">
      <c r="A437" s="97"/>
      <c r="B437" s="135"/>
      <c r="C437" s="83" t="s">
        <v>1198</v>
      </c>
      <c r="D437" s="256">
        <v>5500</v>
      </c>
      <c r="E437" s="84">
        <v>0.28999999999999998</v>
      </c>
      <c r="F437" s="85" t="s">
        <v>633</v>
      </c>
      <c r="G437" s="85" t="s">
        <v>1194</v>
      </c>
      <c r="H437" s="86">
        <v>730</v>
      </c>
    </row>
    <row r="438" spans="1:8" x14ac:dyDescent="0.25">
      <c r="A438" s="97"/>
      <c r="B438" s="135"/>
      <c r="C438" s="83" t="s">
        <v>1199</v>
      </c>
      <c r="D438" s="256">
        <v>23300</v>
      </c>
      <c r="E438" s="84">
        <v>1.84</v>
      </c>
      <c r="F438" s="85" t="s">
        <v>633</v>
      </c>
      <c r="G438" s="85" t="s">
        <v>1200</v>
      </c>
      <c r="H438" s="86">
        <v>4600</v>
      </c>
    </row>
    <row r="439" spans="1:8" x14ac:dyDescent="0.25">
      <c r="A439" s="97"/>
      <c r="B439" s="135"/>
      <c r="C439" s="83" t="s">
        <v>1201</v>
      </c>
      <c r="D439" s="256">
        <v>24300</v>
      </c>
      <c r="E439" s="84">
        <v>1.84</v>
      </c>
      <c r="F439" s="85" t="s">
        <v>633</v>
      </c>
      <c r="G439" s="85" t="s">
        <v>1200</v>
      </c>
      <c r="H439" s="86">
        <v>4600</v>
      </c>
    </row>
    <row r="440" spans="1:8" x14ac:dyDescent="0.25">
      <c r="A440" s="97"/>
      <c r="B440" s="135"/>
      <c r="C440" s="83" t="s">
        <v>1202</v>
      </c>
      <c r="D440" s="256">
        <v>26100</v>
      </c>
      <c r="E440" s="84">
        <v>1.84</v>
      </c>
      <c r="F440" s="85" t="s">
        <v>633</v>
      </c>
      <c r="G440" s="85" t="s">
        <v>1200</v>
      </c>
      <c r="H440" s="86">
        <v>4600</v>
      </c>
    </row>
    <row r="441" spans="1:8" x14ac:dyDescent="0.25">
      <c r="A441" s="97"/>
      <c r="B441" s="135"/>
      <c r="C441" s="83" t="s">
        <v>1203</v>
      </c>
      <c r="D441" s="256">
        <v>27200</v>
      </c>
      <c r="E441" s="84">
        <v>1.84</v>
      </c>
      <c r="F441" s="85" t="s">
        <v>633</v>
      </c>
      <c r="G441" s="85" t="s">
        <v>1200</v>
      </c>
      <c r="H441" s="86">
        <v>4600</v>
      </c>
    </row>
    <row r="442" spans="1:8" x14ac:dyDescent="0.25">
      <c r="A442" s="97"/>
      <c r="B442" s="135"/>
      <c r="C442" s="83" t="s">
        <v>1204</v>
      </c>
      <c r="D442" s="256">
        <v>6400</v>
      </c>
      <c r="E442" s="84">
        <v>0.46</v>
      </c>
      <c r="F442" s="85" t="s">
        <v>633</v>
      </c>
      <c r="G442" s="85" t="s">
        <v>1205</v>
      </c>
      <c r="H442" s="86">
        <v>1140</v>
      </c>
    </row>
    <row r="443" spans="1:8" x14ac:dyDescent="0.25">
      <c r="A443" s="97"/>
      <c r="B443" s="135"/>
      <c r="C443" s="83" t="s">
        <v>1206</v>
      </c>
      <c r="D443" s="256">
        <v>6600</v>
      </c>
      <c r="E443" s="84">
        <v>0.46</v>
      </c>
      <c r="F443" s="85" t="s">
        <v>633</v>
      </c>
      <c r="G443" s="85" t="s">
        <v>1205</v>
      </c>
      <c r="H443" s="86">
        <v>1140</v>
      </c>
    </row>
    <row r="444" spans="1:8" x14ac:dyDescent="0.25">
      <c r="A444" s="97"/>
      <c r="B444" s="135"/>
      <c r="C444" s="83" t="s">
        <v>1207</v>
      </c>
      <c r="D444" s="256">
        <v>6900</v>
      </c>
      <c r="E444" s="84">
        <v>0.46</v>
      </c>
      <c r="F444" s="85" t="s">
        <v>633</v>
      </c>
      <c r="G444" s="85" t="s">
        <v>1205</v>
      </c>
      <c r="H444" s="86">
        <v>1140</v>
      </c>
    </row>
    <row r="445" spans="1:8" ht="15.75" thickBot="1" x14ac:dyDescent="0.3">
      <c r="A445" s="97"/>
      <c r="B445" s="135"/>
      <c r="C445" s="91" t="s">
        <v>1208</v>
      </c>
      <c r="D445" s="259">
        <v>7300</v>
      </c>
      <c r="E445" s="92">
        <v>0.46</v>
      </c>
      <c r="F445" s="93" t="s">
        <v>633</v>
      </c>
      <c r="G445" s="93" t="s">
        <v>1205</v>
      </c>
      <c r="H445" s="94">
        <v>1140</v>
      </c>
    </row>
    <row r="446" spans="1:8" ht="15.75" thickBot="1" x14ac:dyDescent="0.3">
      <c r="A446" s="97"/>
      <c r="B446" s="135"/>
      <c r="C446" s="527" t="s">
        <v>1209</v>
      </c>
      <c r="D446" s="528"/>
      <c r="E446" s="528"/>
      <c r="F446" s="528"/>
      <c r="G446" s="528"/>
      <c r="H446" s="529"/>
    </row>
    <row r="447" spans="1:8" x14ac:dyDescent="0.25">
      <c r="A447" s="97"/>
      <c r="B447" s="135"/>
      <c r="C447" s="350" t="s">
        <v>1210</v>
      </c>
      <c r="D447" s="253">
        <v>17600</v>
      </c>
      <c r="E447" s="167">
        <v>1.33</v>
      </c>
      <c r="F447" s="95" t="s">
        <v>633</v>
      </c>
      <c r="G447" s="95" t="s">
        <v>1211</v>
      </c>
      <c r="H447" s="96">
        <v>3330</v>
      </c>
    </row>
    <row r="448" spans="1:8" x14ac:dyDescent="0.25">
      <c r="A448" s="97"/>
      <c r="B448" s="135"/>
      <c r="C448" s="83" t="s">
        <v>1212</v>
      </c>
      <c r="D448" s="256">
        <v>19100</v>
      </c>
      <c r="E448" s="84">
        <v>1.33</v>
      </c>
      <c r="F448" s="85" t="s">
        <v>633</v>
      </c>
      <c r="G448" s="85" t="s">
        <v>1211</v>
      </c>
      <c r="H448" s="86">
        <v>3330</v>
      </c>
    </row>
    <row r="449" spans="1:8" x14ac:dyDescent="0.25">
      <c r="A449" s="97"/>
      <c r="B449" s="135"/>
      <c r="C449" s="83" t="s">
        <v>1213</v>
      </c>
      <c r="D449" s="256">
        <v>19100</v>
      </c>
      <c r="E449" s="84">
        <v>1.33</v>
      </c>
      <c r="F449" s="85" t="s">
        <v>633</v>
      </c>
      <c r="G449" s="85" t="s">
        <v>1211</v>
      </c>
      <c r="H449" s="86">
        <v>3330</v>
      </c>
    </row>
    <row r="450" spans="1:8" x14ac:dyDescent="0.25">
      <c r="A450" s="97"/>
      <c r="B450" s="135"/>
      <c r="C450" s="83" t="s">
        <v>1214</v>
      </c>
      <c r="D450" s="256">
        <v>4800</v>
      </c>
      <c r="E450" s="84">
        <v>0.33</v>
      </c>
      <c r="F450" s="85" t="s">
        <v>633</v>
      </c>
      <c r="G450" s="85" t="s">
        <v>1215</v>
      </c>
      <c r="H450" s="86">
        <v>820</v>
      </c>
    </row>
    <row r="451" spans="1:8" x14ac:dyDescent="0.25">
      <c r="A451" s="97"/>
      <c r="B451" s="135"/>
      <c r="C451" s="83" t="s">
        <v>1216</v>
      </c>
      <c r="D451" s="256">
        <v>5200</v>
      </c>
      <c r="E451" s="84">
        <v>0.33</v>
      </c>
      <c r="F451" s="85" t="s">
        <v>633</v>
      </c>
      <c r="G451" s="85" t="s">
        <v>1215</v>
      </c>
      <c r="H451" s="86">
        <v>820</v>
      </c>
    </row>
    <row r="452" spans="1:8" x14ac:dyDescent="0.25">
      <c r="A452" s="97"/>
      <c r="B452" s="135"/>
      <c r="C452" s="83" t="s">
        <v>1217</v>
      </c>
      <c r="D452" s="256">
        <v>5200</v>
      </c>
      <c r="E452" s="84">
        <v>0.33</v>
      </c>
      <c r="F452" s="85" t="s">
        <v>633</v>
      </c>
      <c r="G452" s="85" t="s">
        <v>1215</v>
      </c>
      <c r="H452" s="86">
        <v>820</v>
      </c>
    </row>
    <row r="453" spans="1:8" x14ac:dyDescent="0.25">
      <c r="A453" s="97"/>
      <c r="B453" s="135"/>
      <c r="C453" s="83" t="s">
        <v>1218</v>
      </c>
      <c r="D453" s="256">
        <v>21500</v>
      </c>
      <c r="E453" s="84">
        <v>1.5</v>
      </c>
      <c r="F453" s="85" t="s">
        <v>633</v>
      </c>
      <c r="G453" s="85" t="s">
        <v>1219</v>
      </c>
      <c r="H453" s="86">
        <v>3740</v>
      </c>
    </row>
    <row r="454" spans="1:8" x14ac:dyDescent="0.25">
      <c r="A454" s="97"/>
      <c r="B454" s="135"/>
      <c r="C454" s="83" t="s">
        <v>1220</v>
      </c>
      <c r="D454" s="256">
        <v>23100</v>
      </c>
      <c r="E454" s="84">
        <v>1.5</v>
      </c>
      <c r="F454" s="85" t="s">
        <v>633</v>
      </c>
      <c r="G454" s="85" t="s">
        <v>1219</v>
      </c>
      <c r="H454" s="86">
        <v>3740</v>
      </c>
    </row>
    <row r="455" spans="1:8" x14ac:dyDescent="0.25">
      <c r="A455" s="97"/>
      <c r="B455" s="135"/>
      <c r="C455" s="83" t="s">
        <v>1221</v>
      </c>
      <c r="D455" s="256">
        <v>23100</v>
      </c>
      <c r="E455" s="84">
        <v>1.5</v>
      </c>
      <c r="F455" s="85" t="s">
        <v>633</v>
      </c>
      <c r="G455" s="85" t="s">
        <v>1219</v>
      </c>
      <c r="H455" s="86">
        <v>3740</v>
      </c>
    </row>
    <row r="456" spans="1:8" x14ac:dyDescent="0.25">
      <c r="A456" s="97"/>
      <c r="B456" s="135"/>
      <c r="C456" s="83" t="s">
        <v>1222</v>
      </c>
      <c r="D456" s="256">
        <v>25100</v>
      </c>
      <c r="E456" s="84">
        <v>1.5</v>
      </c>
      <c r="F456" s="85" t="s">
        <v>633</v>
      </c>
      <c r="G456" s="85" t="s">
        <v>1219</v>
      </c>
      <c r="H456" s="86">
        <v>3740</v>
      </c>
    </row>
    <row r="457" spans="1:8" x14ac:dyDescent="0.25">
      <c r="A457" s="97"/>
      <c r="B457" s="135"/>
      <c r="C457" s="83" t="s">
        <v>1223</v>
      </c>
      <c r="D457" s="256">
        <v>26900</v>
      </c>
      <c r="E457" s="84">
        <v>1.5</v>
      </c>
      <c r="F457" s="85" t="s">
        <v>633</v>
      </c>
      <c r="G457" s="85" t="s">
        <v>1219</v>
      </c>
      <c r="H457" s="86">
        <v>3740</v>
      </c>
    </row>
    <row r="458" spans="1:8" x14ac:dyDescent="0.25">
      <c r="A458" s="97"/>
      <c r="B458" s="135"/>
      <c r="C458" s="83" t="s">
        <v>1224</v>
      </c>
      <c r="D458" s="256">
        <v>5800</v>
      </c>
      <c r="E458" s="84">
        <v>0.37</v>
      </c>
      <c r="F458" s="85" t="s">
        <v>633</v>
      </c>
      <c r="G458" s="85" t="s">
        <v>1225</v>
      </c>
      <c r="H458" s="86">
        <v>930</v>
      </c>
    </row>
    <row r="459" spans="1:8" x14ac:dyDescent="0.25">
      <c r="A459" s="97"/>
      <c r="B459" s="135"/>
      <c r="C459" s="83" t="s">
        <v>1226</v>
      </c>
      <c r="D459" s="256">
        <v>6200</v>
      </c>
      <c r="E459" s="84">
        <v>0.37</v>
      </c>
      <c r="F459" s="85" t="s">
        <v>633</v>
      </c>
      <c r="G459" s="85" t="s">
        <v>1225</v>
      </c>
      <c r="H459" s="86">
        <v>930</v>
      </c>
    </row>
    <row r="460" spans="1:8" x14ac:dyDescent="0.25">
      <c r="A460" s="97"/>
      <c r="B460" s="135"/>
      <c r="C460" s="83" t="s">
        <v>1227</v>
      </c>
      <c r="D460" s="256">
        <v>6200</v>
      </c>
      <c r="E460" s="84">
        <v>0.37</v>
      </c>
      <c r="F460" s="85" t="s">
        <v>633</v>
      </c>
      <c r="G460" s="85" t="s">
        <v>1225</v>
      </c>
      <c r="H460" s="86">
        <v>930</v>
      </c>
    </row>
    <row r="461" spans="1:8" x14ac:dyDescent="0.25">
      <c r="A461" s="97"/>
      <c r="B461" s="135"/>
      <c r="C461" s="87" t="s">
        <v>1228</v>
      </c>
      <c r="D461" s="258">
        <v>6500</v>
      </c>
      <c r="E461" s="88">
        <v>0.37</v>
      </c>
      <c r="F461" s="89" t="s">
        <v>633</v>
      </c>
      <c r="G461" s="89" t="s">
        <v>1225</v>
      </c>
      <c r="H461" s="90">
        <v>930</v>
      </c>
    </row>
    <row r="462" spans="1:8" x14ac:dyDescent="0.25">
      <c r="A462" s="97"/>
      <c r="B462" s="135"/>
      <c r="C462" s="87" t="s">
        <v>1229</v>
      </c>
      <c r="D462" s="258">
        <v>7000</v>
      </c>
      <c r="E462" s="88">
        <v>0.37</v>
      </c>
      <c r="F462" s="89" t="s">
        <v>633</v>
      </c>
      <c r="G462" s="89" t="s">
        <v>1225</v>
      </c>
      <c r="H462" s="90">
        <v>930</v>
      </c>
    </row>
    <row r="463" spans="1:8" x14ac:dyDescent="0.25">
      <c r="A463" s="97"/>
      <c r="B463" s="135"/>
      <c r="C463" s="83" t="s">
        <v>1230</v>
      </c>
      <c r="D463" s="256">
        <v>29200</v>
      </c>
      <c r="E463" s="84">
        <v>2.08</v>
      </c>
      <c r="F463" s="85" t="s">
        <v>633</v>
      </c>
      <c r="G463" s="85" t="s">
        <v>1231</v>
      </c>
      <c r="H463" s="86">
        <v>5200</v>
      </c>
    </row>
    <row r="464" spans="1:8" x14ac:dyDescent="0.25">
      <c r="A464" s="97"/>
      <c r="B464" s="135"/>
      <c r="C464" s="83" t="s">
        <v>1232</v>
      </c>
      <c r="D464" s="256">
        <v>30900</v>
      </c>
      <c r="E464" s="84">
        <v>2.08</v>
      </c>
      <c r="F464" s="85" t="s">
        <v>633</v>
      </c>
      <c r="G464" s="85" t="s">
        <v>1231</v>
      </c>
      <c r="H464" s="86">
        <v>5200</v>
      </c>
    </row>
    <row r="465" spans="1:8" x14ac:dyDescent="0.25">
      <c r="A465" s="97"/>
      <c r="B465" s="135"/>
      <c r="C465" s="83" t="s">
        <v>1233</v>
      </c>
      <c r="D465" s="256">
        <v>33500</v>
      </c>
      <c r="E465" s="84">
        <v>2.08</v>
      </c>
      <c r="F465" s="85" t="s">
        <v>633</v>
      </c>
      <c r="G465" s="85" t="s">
        <v>1231</v>
      </c>
      <c r="H465" s="86">
        <v>5200</v>
      </c>
    </row>
    <row r="466" spans="1:8" x14ac:dyDescent="0.25">
      <c r="A466" s="97"/>
      <c r="B466" s="135"/>
      <c r="C466" s="83" t="s">
        <v>1234</v>
      </c>
      <c r="D466" s="256">
        <v>35300</v>
      </c>
      <c r="E466" s="84">
        <v>2.08</v>
      </c>
      <c r="F466" s="85" t="s">
        <v>633</v>
      </c>
      <c r="G466" s="85" t="s">
        <v>1231</v>
      </c>
      <c r="H466" s="86">
        <v>5200</v>
      </c>
    </row>
    <row r="467" spans="1:8" x14ac:dyDescent="0.25">
      <c r="A467" s="97"/>
      <c r="B467" s="135"/>
      <c r="C467" s="83" t="s">
        <v>1235</v>
      </c>
      <c r="D467" s="256">
        <v>7700</v>
      </c>
      <c r="E467" s="84">
        <v>0.51</v>
      </c>
      <c r="F467" s="85" t="s">
        <v>633</v>
      </c>
      <c r="G467" s="85" t="s">
        <v>1236</v>
      </c>
      <c r="H467" s="86">
        <v>1290</v>
      </c>
    </row>
    <row r="468" spans="1:8" x14ac:dyDescent="0.25">
      <c r="A468" s="97"/>
      <c r="B468" s="135"/>
      <c r="C468" s="83" t="s">
        <v>1237</v>
      </c>
      <c r="D468" s="256">
        <v>8200</v>
      </c>
      <c r="E468" s="84">
        <v>0.51</v>
      </c>
      <c r="F468" s="85" t="s">
        <v>633</v>
      </c>
      <c r="G468" s="85" t="s">
        <v>1236</v>
      </c>
      <c r="H468" s="86">
        <v>1290</v>
      </c>
    </row>
    <row r="469" spans="1:8" ht="15.75" thickBot="1" x14ac:dyDescent="0.3">
      <c r="A469" s="97"/>
      <c r="B469" s="135"/>
      <c r="C469" s="83" t="s">
        <v>1238</v>
      </c>
      <c r="D469" s="256">
        <v>8800</v>
      </c>
      <c r="E469" s="84">
        <v>0.51</v>
      </c>
      <c r="F469" s="85" t="s">
        <v>633</v>
      </c>
      <c r="G469" s="85" t="s">
        <v>1236</v>
      </c>
      <c r="H469" s="86">
        <v>1290</v>
      </c>
    </row>
    <row r="470" spans="1:8" x14ac:dyDescent="0.25">
      <c r="A470" s="472" t="s">
        <v>576</v>
      </c>
      <c r="B470" s="516"/>
      <c r="C470" s="476" t="s">
        <v>577</v>
      </c>
      <c r="D470" s="478" t="s">
        <v>578</v>
      </c>
      <c r="E470" s="48" t="s">
        <v>579</v>
      </c>
      <c r="F470" s="49" t="s">
        <v>580</v>
      </c>
      <c r="G470" s="468" t="s">
        <v>581</v>
      </c>
      <c r="H470" s="51" t="s">
        <v>582</v>
      </c>
    </row>
    <row r="471" spans="1:8" ht="15.75" thickBot="1" x14ac:dyDescent="0.3">
      <c r="A471" s="474"/>
      <c r="B471" s="517"/>
      <c r="C471" s="477"/>
      <c r="D471" s="479"/>
      <c r="E471" s="52" t="s">
        <v>583</v>
      </c>
      <c r="F471" s="53" t="s">
        <v>583</v>
      </c>
      <c r="G471" s="469"/>
      <c r="H471" s="55" t="s">
        <v>584</v>
      </c>
    </row>
    <row r="472" spans="1:8" ht="15.75" thickBot="1" x14ac:dyDescent="0.3">
      <c r="A472" s="503" t="s">
        <v>1015</v>
      </c>
      <c r="B472" s="504"/>
      <c r="C472" s="504"/>
      <c r="D472" s="504"/>
      <c r="E472" s="504"/>
      <c r="F472" s="504"/>
      <c r="G472" s="504"/>
      <c r="H472" s="505"/>
    </row>
    <row r="473" spans="1:8" ht="15.75" thickBot="1" x14ac:dyDescent="0.3">
      <c r="A473" s="97"/>
      <c r="B473" s="135"/>
      <c r="C473" s="91" t="s">
        <v>1239</v>
      </c>
      <c r="D473" s="259">
        <v>9300</v>
      </c>
      <c r="E473" s="92">
        <v>0.51</v>
      </c>
      <c r="F473" s="93" t="s">
        <v>633</v>
      </c>
      <c r="G473" s="93" t="s">
        <v>1236</v>
      </c>
      <c r="H473" s="94">
        <v>1290</v>
      </c>
    </row>
    <row r="474" spans="1:8" ht="15.75" thickBot="1" x14ac:dyDescent="0.3">
      <c r="A474" s="97"/>
      <c r="B474" s="135"/>
      <c r="C474" s="527" t="s">
        <v>1240</v>
      </c>
      <c r="D474" s="528"/>
      <c r="E474" s="528"/>
      <c r="F474" s="528"/>
      <c r="G474" s="528"/>
      <c r="H474" s="529"/>
    </row>
    <row r="475" spans="1:8" x14ac:dyDescent="0.25">
      <c r="A475" s="97"/>
      <c r="B475" s="135"/>
      <c r="C475" s="350" t="s">
        <v>1241</v>
      </c>
      <c r="D475" s="253">
        <v>25100</v>
      </c>
      <c r="E475" s="167">
        <v>2.02</v>
      </c>
      <c r="F475" s="95" t="s">
        <v>633</v>
      </c>
      <c r="G475" s="95" t="s">
        <v>1242</v>
      </c>
      <c r="H475" s="96">
        <v>5050</v>
      </c>
    </row>
    <row r="476" spans="1:8" x14ac:dyDescent="0.25">
      <c r="A476" s="97"/>
      <c r="B476" s="135"/>
      <c r="C476" s="83" t="s">
        <v>1243</v>
      </c>
      <c r="D476" s="256">
        <v>26900</v>
      </c>
      <c r="E476" s="84">
        <v>2.02</v>
      </c>
      <c r="F476" s="85" t="s">
        <v>633</v>
      </c>
      <c r="G476" s="85" t="s">
        <v>1242</v>
      </c>
      <c r="H476" s="86">
        <v>5050</v>
      </c>
    </row>
    <row r="477" spans="1:8" x14ac:dyDescent="0.25">
      <c r="A477" s="97"/>
      <c r="B477" s="135"/>
      <c r="C477" s="83" t="s">
        <v>1244</v>
      </c>
      <c r="D477" s="256">
        <v>26900</v>
      </c>
      <c r="E477" s="84">
        <v>2.02</v>
      </c>
      <c r="F477" s="85" t="s">
        <v>633</v>
      </c>
      <c r="G477" s="85" t="s">
        <v>1242</v>
      </c>
      <c r="H477" s="86">
        <v>5050</v>
      </c>
    </row>
    <row r="478" spans="1:8" x14ac:dyDescent="0.25">
      <c r="A478" s="97"/>
      <c r="B478" s="135"/>
      <c r="C478" s="83" t="s">
        <v>1245</v>
      </c>
      <c r="D478" s="256">
        <v>31500</v>
      </c>
      <c r="E478" s="84">
        <v>2.02</v>
      </c>
      <c r="F478" s="85" t="s">
        <v>633</v>
      </c>
      <c r="G478" s="85" t="s">
        <v>1242</v>
      </c>
      <c r="H478" s="86">
        <v>5050</v>
      </c>
    </row>
    <row r="479" spans="1:8" x14ac:dyDescent="0.25">
      <c r="A479" s="97"/>
      <c r="B479" s="135"/>
      <c r="C479" s="83" t="s">
        <v>1246</v>
      </c>
      <c r="D479" s="256">
        <v>33100</v>
      </c>
      <c r="E479" s="84">
        <v>2.02</v>
      </c>
      <c r="F479" s="85" t="s">
        <v>633</v>
      </c>
      <c r="G479" s="85" t="s">
        <v>1242</v>
      </c>
      <c r="H479" s="86">
        <v>5050</v>
      </c>
    </row>
    <row r="480" spans="1:8" x14ac:dyDescent="0.25">
      <c r="A480" s="97"/>
      <c r="B480" s="135"/>
      <c r="C480" s="83" t="s">
        <v>1247</v>
      </c>
      <c r="D480" s="256">
        <v>6800</v>
      </c>
      <c r="E480" s="84">
        <v>0.5</v>
      </c>
      <c r="F480" s="85" t="s">
        <v>633</v>
      </c>
      <c r="G480" s="85" t="s">
        <v>1248</v>
      </c>
      <c r="H480" s="86">
        <v>1250</v>
      </c>
    </row>
    <row r="481" spans="1:8" x14ac:dyDescent="0.25">
      <c r="A481" s="97"/>
      <c r="B481" s="135"/>
      <c r="C481" s="83" t="s">
        <v>1249</v>
      </c>
      <c r="D481" s="256">
        <v>7200</v>
      </c>
      <c r="E481" s="84">
        <v>0.5</v>
      </c>
      <c r="F481" s="85" t="s">
        <v>633</v>
      </c>
      <c r="G481" s="85" t="s">
        <v>1248</v>
      </c>
      <c r="H481" s="86">
        <v>1250</v>
      </c>
    </row>
    <row r="482" spans="1:8" x14ac:dyDescent="0.25">
      <c r="A482" s="97"/>
      <c r="B482" s="135"/>
      <c r="C482" s="83" t="s">
        <v>1250</v>
      </c>
      <c r="D482" s="256">
        <v>7200</v>
      </c>
      <c r="E482" s="84">
        <v>0.5</v>
      </c>
      <c r="F482" s="85" t="s">
        <v>633</v>
      </c>
      <c r="G482" s="85" t="s">
        <v>1248</v>
      </c>
      <c r="H482" s="86">
        <v>1250</v>
      </c>
    </row>
    <row r="483" spans="1:8" x14ac:dyDescent="0.25">
      <c r="A483" s="97"/>
      <c r="B483" s="135"/>
      <c r="C483" s="83" t="s">
        <v>1251</v>
      </c>
      <c r="D483" s="256">
        <v>8300</v>
      </c>
      <c r="E483" s="84">
        <v>0.5</v>
      </c>
      <c r="F483" s="85" t="s">
        <v>633</v>
      </c>
      <c r="G483" s="85" t="s">
        <v>1248</v>
      </c>
      <c r="H483" s="86">
        <v>1250</v>
      </c>
    </row>
    <row r="484" spans="1:8" x14ac:dyDescent="0.25">
      <c r="A484" s="97"/>
      <c r="B484" s="135"/>
      <c r="C484" s="83" t="s">
        <v>1252</v>
      </c>
      <c r="D484" s="256">
        <v>8700</v>
      </c>
      <c r="E484" s="84">
        <v>0.5</v>
      </c>
      <c r="F484" s="85" t="s">
        <v>633</v>
      </c>
      <c r="G484" s="85" t="s">
        <v>1248</v>
      </c>
      <c r="H484" s="86">
        <v>1250</v>
      </c>
    </row>
    <row r="485" spans="1:8" x14ac:dyDescent="0.25">
      <c r="A485" s="97"/>
      <c r="B485" s="135"/>
      <c r="C485" s="83" t="s">
        <v>1253</v>
      </c>
      <c r="D485" s="256">
        <v>35800</v>
      </c>
      <c r="E485" s="84">
        <v>2.5299999999999998</v>
      </c>
      <c r="F485" s="85" t="s">
        <v>633</v>
      </c>
      <c r="G485" s="85" t="s">
        <v>1254</v>
      </c>
      <c r="H485" s="86">
        <v>6320</v>
      </c>
    </row>
    <row r="486" spans="1:8" x14ac:dyDescent="0.25">
      <c r="A486" s="97"/>
      <c r="B486" s="135"/>
      <c r="C486" s="83" t="s">
        <v>1255</v>
      </c>
      <c r="D486" s="256">
        <v>37800</v>
      </c>
      <c r="E486" s="84">
        <v>2.5299999999999998</v>
      </c>
      <c r="F486" s="85" t="s">
        <v>633</v>
      </c>
      <c r="G486" s="85" t="s">
        <v>1254</v>
      </c>
      <c r="H486" s="86">
        <v>6320</v>
      </c>
    </row>
    <row r="487" spans="1:8" x14ac:dyDescent="0.25">
      <c r="A487" s="97"/>
      <c r="B487" s="135"/>
      <c r="C487" s="83" t="s">
        <v>1256</v>
      </c>
      <c r="D487" s="256">
        <v>9400</v>
      </c>
      <c r="E487" s="84">
        <v>0.63</v>
      </c>
      <c r="F487" s="85" t="s">
        <v>633</v>
      </c>
      <c r="G487" s="85" t="s">
        <v>1257</v>
      </c>
      <c r="H487" s="86">
        <v>1560</v>
      </c>
    </row>
    <row r="488" spans="1:8" x14ac:dyDescent="0.25">
      <c r="A488" s="97"/>
      <c r="B488" s="135"/>
      <c r="C488" s="83" t="s">
        <v>1258</v>
      </c>
      <c r="D488" s="256">
        <v>9900</v>
      </c>
      <c r="E488" s="84">
        <v>0.63</v>
      </c>
      <c r="F488" s="85" t="s">
        <v>633</v>
      </c>
      <c r="G488" s="85" t="s">
        <v>1257</v>
      </c>
      <c r="H488" s="86">
        <v>1560</v>
      </c>
    </row>
    <row r="489" spans="1:8" x14ac:dyDescent="0.25">
      <c r="A489" s="97"/>
      <c r="B489" s="135"/>
      <c r="C489" s="83" t="s">
        <v>1259</v>
      </c>
      <c r="D489" s="256">
        <v>44000</v>
      </c>
      <c r="E489" s="84">
        <v>3.03</v>
      </c>
      <c r="F489" s="85" t="s">
        <v>633</v>
      </c>
      <c r="G489" s="85" t="s">
        <v>1260</v>
      </c>
      <c r="H489" s="86">
        <v>7580</v>
      </c>
    </row>
    <row r="490" spans="1:8" x14ac:dyDescent="0.25">
      <c r="A490" s="97"/>
      <c r="B490" s="135"/>
      <c r="C490" s="83" t="s">
        <v>1261</v>
      </c>
      <c r="D490" s="256">
        <v>46000</v>
      </c>
      <c r="E490" s="84">
        <v>3.03</v>
      </c>
      <c r="F490" s="85" t="s">
        <v>633</v>
      </c>
      <c r="G490" s="85" t="s">
        <v>1260</v>
      </c>
      <c r="H490" s="86">
        <v>7580</v>
      </c>
    </row>
    <row r="491" spans="1:8" x14ac:dyDescent="0.25">
      <c r="A491" s="97"/>
      <c r="B491" s="135"/>
      <c r="C491" s="83" t="s">
        <v>1262</v>
      </c>
      <c r="D491" s="256">
        <v>49900</v>
      </c>
      <c r="E491" s="84">
        <v>3.03</v>
      </c>
      <c r="F491" s="85" t="s">
        <v>633</v>
      </c>
      <c r="G491" s="85" t="s">
        <v>1260</v>
      </c>
      <c r="H491" s="86">
        <v>7580</v>
      </c>
    </row>
    <row r="492" spans="1:8" x14ac:dyDescent="0.25">
      <c r="A492" s="97"/>
      <c r="B492" s="135"/>
      <c r="C492" s="83" t="s">
        <v>1263</v>
      </c>
      <c r="D492" s="256">
        <v>51900</v>
      </c>
      <c r="E492" s="84">
        <v>3.03</v>
      </c>
      <c r="F492" s="85" t="s">
        <v>633</v>
      </c>
      <c r="G492" s="85" t="s">
        <v>1260</v>
      </c>
      <c r="H492" s="86">
        <v>7580</v>
      </c>
    </row>
    <row r="493" spans="1:8" x14ac:dyDescent="0.25">
      <c r="A493" s="97"/>
      <c r="B493" s="135"/>
      <c r="C493" s="83" t="s">
        <v>1264</v>
      </c>
      <c r="D493" s="256">
        <v>11600</v>
      </c>
      <c r="E493" s="84">
        <v>0.75</v>
      </c>
      <c r="F493" s="85" t="s">
        <v>633</v>
      </c>
      <c r="G493" s="85" t="s">
        <v>1265</v>
      </c>
      <c r="H493" s="86">
        <v>1880</v>
      </c>
    </row>
    <row r="494" spans="1:8" x14ac:dyDescent="0.25">
      <c r="A494" s="97"/>
      <c r="B494" s="135"/>
      <c r="C494" s="83" t="s">
        <v>1266</v>
      </c>
      <c r="D494" s="256">
        <v>12100</v>
      </c>
      <c r="E494" s="84">
        <v>0.75</v>
      </c>
      <c r="F494" s="85" t="s">
        <v>633</v>
      </c>
      <c r="G494" s="85" t="s">
        <v>1265</v>
      </c>
      <c r="H494" s="86">
        <v>1880</v>
      </c>
    </row>
    <row r="495" spans="1:8" x14ac:dyDescent="0.25">
      <c r="A495" s="97"/>
      <c r="B495" s="135"/>
      <c r="C495" s="83" t="s">
        <v>1267</v>
      </c>
      <c r="D495" s="256">
        <v>12900</v>
      </c>
      <c r="E495" s="84">
        <v>0.75</v>
      </c>
      <c r="F495" s="85" t="s">
        <v>633</v>
      </c>
      <c r="G495" s="85" t="s">
        <v>1265</v>
      </c>
      <c r="H495" s="86">
        <v>1880</v>
      </c>
    </row>
    <row r="496" spans="1:8" ht="15.75" thickBot="1" x14ac:dyDescent="0.3">
      <c r="A496" s="64"/>
      <c r="B496" s="155"/>
      <c r="C496" s="91" t="s">
        <v>1268</v>
      </c>
      <c r="D496" s="259">
        <v>13500</v>
      </c>
      <c r="E496" s="92">
        <v>0.75</v>
      </c>
      <c r="F496" s="93" t="s">
        <v>633</v>
      </c>
      <c r="G496" s="93" t="s">
        <v>1265</v>
      </c>
      <c r="H496" s="94">
        <v>1880</v>
      </c>
    </row>
    <row r="497" spans="1:8" ht="15.75" thickBot="1" x14ac:dyDescent="0.3">
      <c r="A497" s="530" t="s">
        <v>1269</v>
      </c>
      <c r="B497" s="531"/>
      <c r="C497" s="531"/>
      <c r="D497" s="531"/>
      <c r="E497" s="531"/>
      <c r="F497" s="531"/>
      <c r="G497" s="531"/>
      <c r="H497" s="532"/>
    </row>
    <row r="498" spans="1:8" x14ac:dyDescent="0.25">
      <c r="A498" s="101"/>
      <c r="B498" s="102"/>
      <c r="C498" s="77" t="s">
        <v>1270</v>
      </c>
      <c r="D498" s="253">
        <v>1700</v>
      </c>
      <c r="E498" s="57">
        <v>0.05</v>
      </c>
      <c r="F498" s="58" t="s">
        <v>633</v>
      </c>
      <c r="G498" s="58" t="s">
        <v>1271</v>
      </c>
      <c r="H498" s="59">
        <v>130</v>
      </c>
    </row>
    <row r="499" spans="1:8" x14ac:dyDescent="0.25">
      <c r="A499" s="97"/>
      <c r="B499" s="104"/>
      <c r="C499" s="78" t="s">
        <v>1272</v>
      </c>
      <c r="D499" s="256">
        <v>2700</v>
      </c>
      <c r="E499" s="70">
        <v>0.09</v>
      </c>
      <c r="F499" s="71" t="s">
        <v>633</v>
      </c>
      <c r="G499" s="71" t="s">
        <v>1273</v>
      </c>
      <c r="H499" s="72">
        <v>220</v>
      </c>
    </row>
    <row r="500" spans="1:8" x14ac:dyDescent="0.25">
      <c r="A500" s="97"/>
      <c r="B500" s="104"/>
      <c r="C500" s="78" t="s">
        <v>1274</v>
      </c>
      <c r="D500" s="256">
        <v>2900</v>
      </c>
      <c r="E500" s="70">
        <v>0.14000000000000001</v>
      </c>
      <c r="F500" s="71" t="s">
        <v>633</v>
      </c>
      <c r="G500" s="71" t="s">
        <v>1275</v>
      </c>
      <c r="H500" s="72">
        <v>350</v>
      </c>
    </row>
    <row r="501" spans="1:8" x14ac:dyDescent="0.25">
      <c r="A501" s="97"/>
      <c r="B501" s="104"/>
      <c r="C501" s="78" t="s">
        <v>1276</v>
      </c>
      <c r="D501" s="256">
        <v>4700</v>
      </c>
      <c r="E501" s="70">
        <v>0.19</v>
      </c>
      <c r="F501" s="71" t="s">
        <v>633</v>
      </c>
      <c r="G501" s="71" t="s">
        <v>1277</v>
      </c>
      <c r="H501" s="72">
        <v>480</v>
      </c>
    </row>
    <row r="502" spans="1:8" x14ac:dyDescent="0.25">
      <c r="A502" s="97"/>
      <c r="B502" s="104"/>
      <c r="C502" s="78" t="s">
        <v>1278</v>
      </c>
      <c r="D502" s="256">
        <v>6700</v>
      </c>
      <c r="E502" s="70">
        <v>0.24</v>
      </c>
      <c r="F502" s="71" t="s">
        <v>633</v>
      </c>
      <c r="G502" s="71" t="s">
        <v>1279</v>
      </c>
      <c r="H502" s="72">
        <v>600</v>
      </c>
    </row>
    <row r="503" spans="1:8" x14ac:dyDescent="0.25">
      <c r="A503" s="97"/>
      <c r="B503" s="104"/>
      <c r="C503" s="78" t="s">
        <v>1280</v>
      </c>
      <c r="D503" s="256">
        <v>14400</v>
      </c>
      <c r="E503" s="70">
        <v>0.5</v>
      </c>
      <c r="F503" s="71" t="s">
        <v>633</v>
      </c>
      <c r="G503" s="71" t="s">
        <v>1281</v>
      </c>
      <c r="H503" s="72">
        <v>1250</v>
      </c>
    </row>
    <row r="504" spans="1:8" x14ac:dyDescent="0.25">
      <c r="A504" s="97"/>
      <c r="B504" s="104"/>
      <c r="C504" s="78" t="s">
        <v>1282</v>
      </c>
      <c r="D504" s="256">
        <v>23900</v>
      </c>
      <c r="E504" s="70">
        <v>0.71</v>
      </c>
      <c r="F504" s="71" t="s">
        <v>633</v>
      </c>
      <c r="G504" s="71" t="s">
        <v>1283</v>
      </c>
      <c r="H504" s="72">
        <v>1770</v>
      </c>
    </row>
    <row r="505" spans="1:8" ht="15.75" thickBot="1" x14ac:dyDescent="0.3">
      <c r="A505" s="64"/>
      <c r="B505" s="107"/>
      <c r="C505" s="140" t="s">
        <v>1284</v>
      </c>
      <c r="D505" s="259">
        <v>32000</v>
      </c>
      <c r="E505" s="74">
        <v>1.1499999999999999</v>
      </c>
      <c r="F505" s="75" t="s">
        <v>633</v>
      </c>
      <c r="G505" s="75" t="s">
        <v>1285</v>
      </c>
      <c r="H505" s="76">
        <v>2880</v>
      </c>
    </row>
    <row r="506" spans="1:8" x14ac:dyDescent="0.25">
      <c r="D506" s="252"/>
      <c r="E506" s="45"/>
      <c r="F506" s="46"/>
      <c r="G506" s="46"/>
      <c r="H506" s="47"/>
    </row>
    <row r="507" spans="1:8" ht="15.75" x14ac:dyDescent="0.25">
      <c r="A507" s="506" t="s">
        <v>1286</v>
      </c>
      <c r="B507" s="506"/>
      <c r="C507" s="506"/>
      <c r="D507" s="506"/>
      <c r="E507" s="506"/>
      <c r="F507" s="506"/>
      <c r="G507" s="506"/>
      <c r="H507" s="506"/>
    </row>
    <row r="508" spans="1:8" ht="16.5" thickBot="1" x14ac:dyDescent="0.3">
      <c r="A508" s="502" t="s">
        <v>1287</v>
      </c>
      <c r="B508" s="502"/>
      <c r="C508" s="502"/>
      <c r="D508" s="502"/>
      <c r="E508" s="502"/>
      <c r="F508" s="502"/>
      <c r="G508" s="502"/>
      <c r="H508" s="502"/>
    </row>
    <row r="509" spans="1:8" x14ac:dyDescent="0.25">
      <c r="A509" s="472" t="s">
        <v>576</v>
      </c>
      <c r="B509" s="473"/>
      <c r="C509" s="476" t="s">
        <v>577</v>
      </c>
      <c r="D509" s="478" t="s">
        <v>578</v>
      </c>
      <c r="E509" s="48" t="s">
        <v>579</v>
      </c>
      <c r="F509" s="49" t="s">
        <v>580</v>
      </c>
      <c r="G509" s="468" t="s">
        <v>581</v>
      </c>
      <c r="H509" s="51" t="s">
        <v>582</v>
      </c>
    </row>
    <row r="510" spans="1:8" ht="15.75" thickBot="1" x14ac:dyDescent="0.3">
      <c r="A510" s="474"/>
      <c r="B510" s="475"/>
      <c r="C510" s="477"/>
      <c r="D510" s="479"/>
      <c r="E510" s="52" t="s">
        <v>583</v>
      </c>
      <c r="F510" s="53" t="s">
        <v>583</v>
      </c>
      <c r="G510" s="469"/>
      <c r="H510" s="55" t="s">
        <v>584</v>
      </c>
    </row>
    <row r="511" spans="1:8" ht="15.75" thickBot="1" x14ac:dyDescent="0.3">
      <c r="A511" s="503" t="s">
        <v>1288</v>
      </c>
      <c r="B511" s="504"/>
      <c r="C511" s="531"/>
      <c r="D511" s="531"/>
      <c r="E511" s="531"/>
      <c r="F511" s="531"/>
      <c r="G511" s="531"/>
      <c r="H511" s="532"/>
    </row>
    <row r="512" spans="1:8" x14ac:dyDescent="0.25">
      <c r="A512" s="147"/>
      <c r="B512" s="148"/>
      <c r="C512" s="267" t="s">
        <v>1914</v>
      </c>
      <c r="D512" s="371">
        <v>2300</v>
      </c>
      <c r="E512" s="351">
        <v>0.13</v>
      </c>
      <c r="F512" s="270" t="s">
        <v>2262</v>
      </c>
      <c r="G512" s="156" t="s">
        <v>2264</v>
      </c>
      <c r="H512" s="271">
        <v>325</v>
      </c>
    </row>
    <row r="513" spans="1:8" x14ac:dyDescent="0.25">
      <c r="A513" s="147"/>
      <c r="B513" s="148"/>
      <c r="C513" s="268" t="s">
        <v>1915</v>
      </c>
      <c r="D513" s="372">
        <v>800</v>
      </c>
      <c r="E513" s="352">
        <v>0.03</v>
      </c>
      <c r="F513" s="266" t="s">
        <v>2262</v>
      </c>
      <c r="G513" s="157" t="s">
        <v>2265</v>
      </c>
      <c r="H513" s="272">
        <v>75</v>
      </c>
    </row>
    <row r="514" spans="1:8" x14ac:dyDescent="0.25">
      <c r="A514" s="147"/>
      <c r="B514" s="148"/>
      <c r="C514" s="268" t="s">
        <v>1916</v>
      </c>
      <c r="D514" s="372">
        <v>2700</v>
      </c>
      <c r="E514" s="352">
        <v>0.18</v>
      </c>
      <c r="F514" s="266" t="s">
        <v>2262</v>
      </c>
      <c r="G514" s="157" t="s">
        <v>2266</v>
      </c>
      <c r="H514" s="272">
        <v>449.99999999999994</v>
      </c>
    </row>
    <row r="515" spans="1:8" x14ac:dyDescent="0.25">
      <c r="A515" s="147"/>
      <c r="B515" s="148"/>
      <c r="C515" s="268" t="s">
        <v>1917</v>
      </c>
      <c r="D515" s="372">
        <v>900</v>
      </c>
      <c r="E515" s="352">
        <v>0.05</v>
      </c>
      <c r="F515" s="266" t="s">
        <v>2262</v>
      </c>
      <c r="G515" s="157" t="s">
        <v>2267</v>
      </c>
      <c r="H515" s="272">
        <v>125</v>
      </c>
    </row>
    <row r="516" spans="1:8" x14ac:dyDescent="0.25">
      <c r="A516" s="147"/>
      <c r="B516" s="148"/>
      <c r="C516" s="268" t="s">
        <v>1918</v>
      </c>
      <c r="D516" s="372">
        <v>3600</v>
      </c>
      <c r="E516" s="352">
        <v>0.21</v>
      </c>
      <c r="F516" s="266" t="s">
        <v>2262</v>
      </c>
      <c r="G516" s="157" t="s">
        <v>2268</v>
      </c>
      <c r="H516" s="272">
        <v>525</v>
      </c>
    </row>
    <row r="517" spans="1:8" x14ac:dyDescent="0.25">
      <c r="A517" s="147"/>
      <c r="B517" s="148"/>
      <c r="C517" s="268" t="s">
        <v>1919</v>
      </c>
      <c r="D517" s="372">
        <v>3600</v>
      </c>
      <c r="E517" s="352">
        <v>0.21</v>
      </c>
      <c r="F517" s="266" t="s">
        <v>2262</v>
      </c>
      <c r="G517" s="157" t="s">
        <v>2268</v>
      </c>
      <c r="H517" s="272">
        <v>525</v>
      </c>
    </row>
    <row r="518" spans="1:8" x14ac:dyDescent="0.25">
      <c r="A518" s="147"/>
      <c r="B518" s="148"/>
      <c r="C518" s="268" t="s">
        <v>1920</v>
      </c>
      <c r="D518" s="372">
        <v>3600</v>
      </c>
      <c r="E518" s="352">
        <v>0.21</v>
      </c>
      <c r="F518" s="266" t="s">
        <v>2262</v>
      </c>
      <c r="G518" s="157" t="s">
        <v>2268</v>
      </c>
      <c r="H518" s="272">
        <v>525</v>
      </c>
    </row>
    <row r="519" spans="1:8" x14ac:dyDescent="0.25">
      <c r="A519" s="147"/>
      <c r="B519" s="148"/>
      <c r="C519" s="268" t="s">
        <v>1921</v>
      </c>
      <c r="D519" s="372">
        <v>1100</v>
      </c>
      <c r="E519" s="352">
        <v>5.2999999999999999E-2</v>
      </c>
      <c r="F519" s="266" t="s">
        <v>2262</v>
      </c>
      <c r="G519" s="157" t="s">
        <v>2269</v>
      </c>
      <c r="H519" s="272">
        <v>132.5</v>
      </c>
    </row>
    <row r="520" spans="1:8" x14ac:dyDescent="0.25">
      <c r="A520" s="147"/>
      <c r="B520" s="148"/>
      <c r="C520" s="268" t="s">
        <v>1922</v>
      </c>
      <c r="D520" s="372">
        <v>1100</v>
      </c>
      <c r="E520" s="352">
        <v>5.2999999999999999E-2</v>
      </c>
      <c r="F520" s="266" t="s">
        <v>2262</v>
      </c>
      <c r="G520" s="157" t="s">
        <v>2269</v>
      </c>
      <c r="H520" s="272">
        <v>132.5</v>
      </c>
    </row>
    <row r="521" spans="1:8" x14ac:dyDescent="0.25">
      <c r="A521" s="147"/>
      <c r="B521" s="148"/>
      <c r="C521" s="268" t="s">
        <v>1923</v>
      </c>
      <c r="D521" s="372">
        <v>1100</v>
      </c>
      <c r="E521" s="352">
        <v>5.2999999999999999E-2</v>
      </c>
      <c r="F521" s="266" t="s">
        <v>2262</v>
      </c>
      <c r="G521" s="157" t="s">
        <v>2269</v>
      </c>
      <c r="H521" s="272">
        <v>132.5</v>
      </c>
    </row>
    <row r="522" spans="1:8" x14ac:dyDescent="0.25">
      <c r="A522" s="147"/>
      <c r="B522" s="148"/>
      <c r="C522" s="268" t="s">
        <v>1924</v>
      </c>
      <c r="D522" s="372">
        <v>3400</v>
      </c>
      <c r="E522" s="352">
        <v>0.24</v>
      </c>
      <c r="F522" s="266" t="s">
        <v>2262</v>
      </c>
      <c r="G522" s="157" t="s">
        <v>2270</v>
      </c>
      <c r="H522" s="272">
        <v>600</v>
      </c>
    </row>
    <row r="523" spans="1:8" x14ac:dyDescent="0.25">
      <c r="A523" s="147"/>
      <c r="B523" s="148"/>
      <c r="C523" s="268" t="s">
        <v>1925</v>
      </c>
      <c r="D523" s="372">
        <v>1100</v>
      </c>
      <c r="E523" s="352">
        <v>0.06</v>
      </c>
      <c r="F523" s="266" t="s">
        <v>2262</v>
      </c>
      <c r="G523" s="157" t="s">
        <v>2271</v>
      </c>
      <c r="H523" s="272">
        <v>150</v>
      </c>
    </row>
    <row r="524" spans="1:8" x14ac:dyDescent="0.25">
      <c r="A524" s="147"/>
      <c r="B524" s="148"/>
      <c r="C524" s="268" t="s">
        <v>1926</v>
      </c>
      <c r="D524" s="372">
        <v>4200</v>
      </c>
      <c r="E524" s="352">
        <v>0.27</v>
      </c>
      <c r="F524" s="266" t="s">
        <v>2262</v>
      </c>
      <c r="G524" s="157" t="s">
        <v>2272</v>
      </c>
      <c r="H524" s="272">
        <v>675</v>
      </c>
    </row>
    <row r="525" spans="1:8" x14ac:dyDescent="0.25">
      <c r="A525" s="147"/>
      <c r="B525" s="148"/>
      <c r="C525" s="268" t="s">
        <v>1927</v>
      </c>
      <c r="D525" s="372">
        <v>4200</v>
      </c>
      <c r="E525" s="352">
        <v>0.27</v>
      </c>
      <c r="F525" s="266" t="s">
        <v>2262</v>
      </c>
      <c r="G525" s="157" t="s">
        <v>2272</v>
      </c>
      <c r="H525" s="272">
        <v>675</v>
      </c>
    </row>
    <row r="526" spans="1:8" x14ac:dyDescent="0.25">
      <c r="A526" s="147"/>
      <c r="B526" s="148"/>
      <c r="C526" s="268" t="s">
        <v>1928</v>
      </c>
      <c r="D526" s="372">
        <v>4200</v>
      </c>
      <c r="E526" s="352">
        <v>0.27</v>
      </c>
      <c r="F526" s="266" t="s">
        <v>2262</v>
      </c>
      <c r="G526" s="157" t="s">
        <v>2272</v>
      </c>
      <c r="H526" s="272">
        <v>675</v>
      </c>
    </row>
    <row r="527" spans="1:8" x14ac:dyDescent="0.25">
      <c r="A527" s="147"/>
      <c r="B527" s="148"/>
      <c r="C527" s="268" t="s">
        <v>1929</v>
      </c>
      <c r="D527" s="372">
        <v>1300</v>
      </c>
      <c r="E527" s="352">
        <v>7.0000000000000007E-2</v>
      </c>
      <c r="F527" s="266" t="s">
        <v>2262</v>
      </c>
      <c r="G527" s="157" t="s">
        <v>2273</v>
      </c>
      <c r="H527" s="272">
        <v>175.00000000000003</v>
      </c>
    </row>
    <row r="528" spans="1:8" x14ac:dyDescent="0.25">
      <c r="A528" s="147"/>
      <c r="B528" s="148"/>
      <c r="C528" s="268" t="s">
        <v>1930</v>
      </c>
      <c r="D528" s="372">
        <v>1300</v>
      </c>
      <c r="E528" s="352">
        <v>7.0000000000000007E-2</v>
      </c>
      <c r="F528" s="266" t="s">
        <v>2262</v>
      </c>
      <c r="G528" s="157" t="s">
        <v>2273</v>
      </c>
      <c r="H528" s="272">
        <v>175.00000000000003</v>
      </c>
    </row>
    <row r="529" spans="1:8" x14ac:dyDescent="0.25">
      <c r="A529" s="147"/>
      <c r="B529" s="148"/>
      <c r="C529" s="268" t="s">
        <v>1931</v>
      </c>
      <c r="D529" s="372">
        <v>1400</v>
      </c>
      <c r="E529" s="352">
        <v>7.0000000000000007E-2</v>
      </c>
      <c r="F529" s="266" t="s">
        <v>2262</v>
      </c>
      <c r="G529" s="157" t="s">
        <v>2273</v>
      </c>
      <c r="H529" s="272">
        <v>175.00000000000003</v>
      </c>
    </row>
    <row r="530" spans="1:8" x14ac:dyDescent="0.25">
      <c r="A530" s="147"/>
      <c r="B530" s="148"/>
      <c r="C530" s="268" t="s">
        <v>1932</v>
      </c>
      <c r="D530" s="372">
        <v>5000</v>
      </c>
      <c r="E530" s="352">
        <v>0.36</v>
      </c>
      <c r="F530" s="266" t="s">
        <v>2262</v>
      </c>
      <c r="G530" s="157" t="s">
        <v>2274</v>
      </c>
      <c r="H530" s="272">
        <v>899.99999999999989</v>
      </c>
    </row>
    <row r="531" spans="1:8" x14ac:dyDescent="0.25">
      <c r="A531" s="147"/>
      <c r="B531" s="148"/>
      <c r="C531" s="268" t="s">
        <v>1933</v>
      </c>
      <c r="D531" s="372">
        <v>5100</v>
      </c>
      <c r="E531" s="352">
        <v>0.36</v>
      </c>
      <c r="F531" s="266" t="s">
        <v>2262</v>
      </c>
      <c r="G531" s="157" t="s">
        <v>2274</v>
      </c>
      <c r="H531" s="272">
        <v>899.99999999999989</v>
      </c>
    </row>
    <row r="532" spans="1:8" x14ac:dyDescent="0.25">
      <c r="A532" s="147"/>
      <c r="B532" s="148"/>
      <c r="C532" s="268" t="s">
        <v>1934</v>
      </c>
      <c r="D532" s="372">
        <v>5200</v>
      </c>
      <c r="E532" s="352">
        <v>0.36</v>
      </c>
      <c r="F532" s="266" t="s">
        <v>2262</v>
      </c>
      <c r="G532" s="157" t="s">
        <v>2274</v>
      </c>
      <c r="H532" s="272">
        <v>899.99999999999989</v>
      </c>
    </row>
    <row r="533" spans="1:8" x14ac:dyDescent="0.25">
      <c r="A533" s="147"/>
      <c r="B533" s="148"/>
      <c r="C533" s="268" t="s">
        <v>1935</v>
      </c>
      <c r="D533" s="372">
        <v>5800</v>
      </c>
      <c r="E533" s="352">
        <v>0.36</v>
      </c>
      <c r="F533" s="266" t="s">
        <v>2262</v>
      </c>
      <c r="G533" s="157" t="s">
        <v>2274</v>
      </c>
      <c r="H533" s="272">
        <v>899.99999999999989</v>
      </c>
    </row>
    <row r="534" spans="1:8" x14ac:dyDescent="0.25">
      <c r="A534" s="147"/>
      <c r="B534" s="148"/>
      <c r="C534" s="268" t="s">
        <v>1936</v>
      </c>
      <c r="D534" s="372">
        <v>6000</v>
      </c>
      <c r="E534" s="352">
        <v>0.36</v>
      </c>
      <c r="F534" s="266" t="s">
        <v>2262</v>
      </c>
      <c r="G534" s="157" t="s">
        <v>2274</v>
      </c>
      <c r="H534" s="272">
        <v>899.99999999999989</v>
      </c>
    </row>
    <row r="535" spans="1:8" x14ac:dyDescent="0.25">
      <c r="A535" s="147"/>
      <c r="B535" s="148"/>
      <c r="C535" s="268" t="s">
        <v>1937</v>
      </c>
      <c r="D535" s="372">
        <v>5900</v>
      </c>
      <c r="E535" s="352">
        <v>0.36</v>
      </c>
      <c r="F535" s="266" t="s">
        <v>2262</v>
      </c>
      <c r="G535" s="157" t="s">
        <v>2274</v>
      </c>
      <c r="H535" s="272">
        <v>899.99999999999989</v>
      </c>
    </row>
    <row r="536" spans="1:8" x14ac:dyDescent="0.25">
      <c r="A536" s="147"/>
      <c r="B536" s="148"/>
      <c r="C536" s="268" t="s">
        <v>1938</v>
      </c>
      <c r="D536" s="372">
        <v>6500</v>
      </c>
      <c r="E536" s="352">
        <v>0.36</v>
      </c>
      <c r="F536" s="266" t="s">
        <v>2262</v>
      </c>
      <c r="G536" s="157" t="s">
        <v>2274</v>
      </c>
      <c r="H536" s="272">
        <v>899.99999999999989</v>
      </c>
    </row>
    <row r="537" spans="1:8" x14ac:dyDescent="0.25">
      <c r="A537" s="147"/>
      <c r="B537" s="148"/>
      <c r="C537" s="268" t="s">
        <v>1939</v>
      </c>
      <c r="D537" s="372">
        <v>5900</v>
      </c>
      <c r="E537" s="352">
        <v>0.36</v>
      </c>
      <c r="F537" s="266" t="s">
        <v>2262</v>
      </c>
      <c r="G537" s="157" t="s">
        <v>2274</v>
      </c>
      <c r="H537" s="272">
        <v>899.99999999999989</v>
      </c>
    </row>
    <row r="538" spans="1:8" x14ac:dyDescent="0.25">
      <c r="A538" s="147"/>
      <c r="B538" s="148"/>
      <c r="C538" s="268" t="s">
        <v>1940</v>
      </c>
      <c r="D538" s="372">
        <v>6600</v>
      </c>
      <c r="E538" s="352">
        <v>0.36</v>
      </c>
      <c r="F538" s="266" t="s">
        <v>2262</v>
      </c>
      <c r="G538" s="157" t="s">
        <v>2274</v>
      </c>
      <c r="H538" s="272">
        <v>899.99999999999989</v>
      </c>
    </row>
    <row r="539" spans="1:8" x14ac:dyDescent="0.25">
      <c r="A539" s="147"/>
      <c r="B539" s="148"/>
      <c r="C539" s="268" t="s">
        <v>1941</v>
      </c>
      <c r="D539" s="372">
        <v>6100</v>
      </c>
      <c r="E539" s="352">
        <v>0.36</v>
      </c>
      <c r="F539" s="266" t="s">
        <v>2262</v>
      </c>
      <c r="G539" s="157" t="s">
        <v>2274</v>
      </c>
      <c r="H539" s="272">
        <v>899.99999999999989</v>
      </c>
    </row>
    <row r="540" spans="1:8" x14ac:dyDescent="0.25">
      <c r="A540" s="147"/>
      <c r="B540" s="148"/>
      <c r="C540" s="268" t="s">
        <v>1942</v>
      </c>
      <c r="D540" s="372">
        <v>6900</v>
      </c>
      <c r="E540" s="352">
        <v>0.36</v>
      </c>
      <c r="F540" s="266" t="s">
        <v>2262</v>
      </c>
      <c r="G540" s="157" t="s">
        <v>2274</v>
      </c>
      <c r="H540" s="272">
        <v>899.99999999999989</v>
      </c>
    </row>
    <row r="541" spans="1:8" x14ac:dyDescent="0.25">
      <c r="A541" s="147"/>
      <c r="B541" s="148"/>
      <c r="C541" s="268" t="s">
        <v>1943</v>
      </c>
      <c r="D541" s="372">
        <v>7300</v>
      </c>
      <c r="E541" s="352">
        <v>0.36</v>
      </c>
      <c r="F541" s="266" t="s">
        <v>2262</v>
      </c>
      <c r="G541" s="157" t="s">
        <v>2274</v>
      </c>
      <c r="H541" s="272">
        <v>899.99999999999989</v>
      </c>
    </row>
    <row r="542" spans="1:8" x14ac:dyDescent="0.25">
      <c r="A542" s="147"/>
      <c r="B542" s="148"/>
      <c r="C542" s="269" t="s">
        <v>1944</v>
      </c>
      <c r="D542" s="372">
        <v>7900</v>
      </c>
      <c r="E542" s="352">
        <v>0.36</v>
      </c>
      <c r="F542" s="266" t="s">
        <v>2262</v>
      </c>
      <c r="G542" s="157" t="s">
        <v>2274</v>
      </c>
      <c r="H542" s="272">
        <v>899.99999999999989</v>
      </c>
    </row>
    <row r="543" spans="1:8" x14ac:dyDescent="0.25">
      <c r="A543" s="147"/>
      <c r="B543" s="148"/>
      <c r="C543" s="268" t="s">
        <v>1945</v>
      </c>
      <c r="D543" s="372">
        <v>1500</v>
      </c>
      <c r="E543" s="352">
        <v>0.09</v>
      </c>
      <c r="F543" s="266" t="s">
        <v>2262</v>
      </c>
      <c r="G543" s="157" t="s">
        <v>2275</v>
      </c>
      <c r="H543" s="272">
        <v>224.99999999999997</v>
      </c>
    </row>
    <row r="544" spans="1:8" x14ac:dyDescent="0.25">
      <c r="A544" s="147"/>
      <c r="B544" s="148"/>
      <c r="C544" s="268" t="s">
        <v>1946</v>
      </c>
      <c r="D544" s="372">
        <v>1500</v>
      </c>
      <c r="E544" s="352">
        <v>0.09</v>
      </c>
      <c r="F544" s="266" t="s">
        <v>2262</v>
      </c>
      <c r="G544" s="157" t="s">
        <v>2275</v>
      </c>
      <c r="H544" s="272">
        <v>224.99999999999997</v>
      </c>
    </row>
    <row r="545" spans="1:8" x14ac:dyDescent="0.25">
      <c r="A545" s="147"/>
      <c r="B545" s="148"/>
      <c r="C545" s="268" t="s">
        <v>1947</v>
      </c>
      <c r="D545" s="372">
        <v>1600</v>
      </c>
      <c r="E545" s="352">
        <v>0.09</v>
      </c>
      <c r="F545" s="266" t="s">
        <v>2262</v>
      </c>
      <c r="G545" s="157" t="s">
        <v>2275</v>
      </c>
      <c r="H545" s="272">
        <v>224.99999999999997</v>
      </c>
    </row>
    <row r="546" spans="1:8" x14ac:dyDescent="0.25">
      <c r="A546" s="147"/>
      <c r="B546" s="148"/>
      <c r="C546" s="268" t="s">
        <v>1948</v>
      </c>
      <c r="D546" s="372">
        <v>1700</v>
      </c>
      <c r="E546" s="352">
        <v>0.09</v>
      </c>
      <c r="F546" s="266" t="s">
        <v>2262</v>
      </c>
      <c r="G546" s="157" t="s">
        <v>2275</v>
      </c>
      <c r="H546" s="272">
        <v>224.99999999999997</v>
      </c>
    </row>
    <row r="547" spans="1:8" x14ac:dyDescent="0.25">
      <c r="A547" s="147"/>
      <c r="B547" s="148"/>
      <c r="C547" s="268" t="s">
        <v>1949</v>
      </c>
      <c r="D547" s="372">
        <v>1700</v>
      </c>
      <c r="E547" s="352">
        <v>0.09</v>
      </c>
      <c r="F547" s="266" t="s">
        <v>2262</v>
      </c>
      <c r="G547" s="157" t="s">
        <v>2275</v>
      </c>
      <c r="H547" s="272">
        <v>224.99999999999997</v>
      </c>
    </row>
    <row r="548" spans="1:8" x14ac:dyDescent="0.25">
      <c r="A548" s="147"/>
      <c r="B548" s="148"/>
      <c r="C548" s="268" t="s">
        <v>1950</v>
      </c>
      <c r="D548" s="372">
        <v>1800</v>
      </c>
      <c r="E548" s="352">
        <v>0.09</v>
      </c>
      <c r="F548" s="266" t="s">
        <v>2262</v>
      </c>
      <c r="G548" s="157" t="s">
        <v>2275</v>
      </c>
      <c r="H548" s="272">
        <v>224.99999999999997</v>
      </c>
    </row>
    <row r="549" spans="1:8" x14ac:dyDescent="0.25">
      <c r="A549" s="147"/>
      <c r="B549" s="148"/>
      <c r="C549" s="268" t="s">
        <v>1951</v>
      </c>
      <c r="D549" s="372">
        <v>1800</v>
      </c>
      <c r="E549" s="352">
        <v>0.09</v>
      </c>
      <c r="F549" s="266" t="s">
        <v>2262</v>
      </c>
      <c r="G549" s="157" t="s">
        <v>2275</v>
      </c>
      <c r="H549" s="272">
        <v>224.99999999999997</v>
      </c>
    </row>
    <row r="550" spans="1:8" x14ac:dyDescent="0.25">
      <c r="A550" s="147"/>
      <c r="B550" s="148"/>
      <c r="C550" s="268" t="s">
        <v>1952</v>
      </c>
      <c r="D550" s="372">
        <v>1800</v>
      </c>
      <c r="E550" s="352">
        <v>0.09</v>
      </c>
      <c r="F550" s="266" t="s">
        <v>2262</v>
      </c>
      <c r="G550" s="157" t="s">
        <v>2275</v>
      </c>
      <c r="H550" s="272">
        <v>224.99999999999997</v>
      </c>
    </row>
    <row r="551" spans="1:8" x14ac:dyDescent="0.25">
      <c r="A551" s="147"/>
      <c r="B551" s="148"/>
      <c r="C551" s="268" t="s">
        <v>1953</v>
      </c>
      <c r="D551" s="372">
        <v>2100</v>
      </c>
      <c r="E551" s="352">
        <v>0.09</v>
      </c>
      <c r="F551" s="266" t="s">
        <v>2262</v>
      </c>
      <c r="G551" s="157" t="s">
        <v>2275</v>
      </c>
      <c r="H551" s="272">
        <v>224.99999999999997</v>
      </c>
    </row>
    <row r="552" spans="1:8" x14ac:dyDescent="0.25">
      <c r="A552" s="147"/>
      <c r="B552" s="148"/>
      <c r="C552" s="268" t="s">
        <v>1954</v>
      </c>
      <c r="D552" s="372">
        <v>2300</v>
      </c>
      <c r="E552" s="352">
        <v>0.09</v>
      </c>
      <c r="F552" s="266" t="s">
        <v>2262</v>
      </c>
      <c r="G552" s="157" t="s">
        <v>2275</v>
      </c>
      <c r="H552" s="272">
        <v>224.99999999999997</v>
      </c>
    </row>
    <row r="553" spans="1:8" x14ac:dyDescent="0.25">
      <c r="A553" s="147"/>
      <c r="B553" s="148"/>
      <c r="C553" s="268" t="s">
        <v>1955</v>
      </c>
      <c r="D553" s="372">
        <v>6300</v>
      </c>
      <c r="E553" s="352">
        <v>0.54</v>
      </c>
      <c r="F553" s="266" t="s">
        <v>2262</v>
      </c>
      <c r="G553" s="157" t="s">
        <v>2276</v>
      </c>
      <c r="H553" s="272">
        <v>1350</v>
      </c>
    </row>
    <row r="554" spans="1:8" x14ac:dyDescent="0.25">
      <c r="A554" s="147"/>
      <c r="B554" s="148"/>
      <c r="C554" s="268" t="s">
        <v>1956</v>
      </c>
      <c r="D554" s="372">
        <v>6500</v>
      </c>
      <c r="E554" s="352">
        <v>0.54</v>
      </c>
      <c r="F554" s="266" t="s">
        <v>2262</v>
      </c>
      <c r="G554" s="157" t="s">
        <v>2276</v>
      </c>
      <c r="H554" s="272">
        <v>1350</v>
      </c>
    </row>
    <row r="555" spans="1:8" x14ac:dyDescent="0.25">
      <c r="A555" s="147"/>
      <c r="B555" s="148"/>
      <c r="C555" s="268" t="s">
        <v>1957</v>
      </c>
      <c r="D555" s="372">
        <v>6700</v>
      </c>
      <c r="E555" s="352">
        <v>0.54</v>
      </c>
      <c r="F555" s="266" t="s">
        <v>2262</v>
      </c>
      <c r="G555" s="157" t="s">
        <v>2276</v>
      </c>
      <c r="H555" s="272">
        <v>1350</v>
      </c>
    </row>
    <row r="556" spans="1:8" x14ac:dyDescent="0.25">
      <c r="A556" s="147"/>
      <c r="B556" s="148"/>
      <c r="C556" s="268" t="s">
        <v>1958</v>
      </c>
      <c r="D556" s="372">
        <v>6900</v>
      </c>
      <c r="E556" s="352">
        <v>0.54</v>
      </c>
      <c r="F556" s="266" t="s">
        <v>2262</v>
      </c>
      <c r="G556" s="157" t="s">
        <v>2276</v>
      </c>
      <c r="H556" s="272">
        <v>1350</v>
      </c>
    </row>
    <row r="557" spans="1:8" x14ac:dyDescent="0.25">
      <c r="A557" s="147"/>
      <c r="B557" s="148"/>
      <c r="C557" s="268" t="s">
        <v>1959</v>
      </c>
      <c r="D557" s="372">
        <v>7500</v>
      </c>
      <c r="E557" s="352">
        <v>0.54</v>
      </c>
      <c r="F557" s="266" t="s">
        <v>2262</v>
      </c>
      <c r="G557" s="157" t="s">
        <v>2276</v>
      </c>
      <c r="H557" s="272">
        <v>1350</v>
      </c>
    </row>
    <row r="558" spans="1:8" x14ac:dyDescent="0.25">
      <c r="A558" s="147"/>
      <c r="B558" s="148"/>
      <c r="C558" s="268" t="s">
        <v>1960</v>
      </c>
      <c r="D558" s="372">
        <v>6600</v>
      </c>
      <c r="E558" s="352">
        <v>0.54</v>
      </c>
      <c r="F558" s="266" t="s">
        <v>2262</v>
      </c>
      <c r="G558" s="157" t="s">
        <v>2276</v>
      </c>
      <c r="H558" s="272">
        <v>1350</v>
      </c>
    </row>
    <row r="559" spans="1:8" x14ac:dyDescent="0.25">
      <c r="A559" s="147"/>
      <c r="B559" s="148"/>
      <c r="C559" s="268" t="s">
        <v>1961</v>
      </c>
      <c r="D559" s="372">
        <v>7600</v>
      </c>
      <c r="E559" s="352">
        <v>0.54</v>
      </c>
      <c r="F559" s="266" t="s">
        <v>2262</v>
      </c>
      <c r="G559" s="157" t="s">
        <v>2276</v>
      </c>
      <c r="H559" s="272">
        <v>1350</v>
      </c>
    </row>
    <row r="560" spans="1:8" x14ac:dyDescent="0.25">
      <c r="A560" s="147"/>
      <c r="B560" s="148"/>
      <c r="C560" s="268" t="s">
        <v>1962</v>
      </c>
      <c r="D560" s="372">
        <v>7100</v>
      </c>
      <c r="E560" s="352">
        <v>0.54</v>
      </c>
      <c r="F560" s="266" t="s">
        <v>2262</v>
      </c>
      <c r="G560" s="157" t="s">
        <v>2276</v>
      </c>
      <c r="H560" s="272">
        <v>1350</v>
      </c>
    </row>
    <row r="561" spans="1:8" x14ac:dyDescent="0.25">
      <c r="A561" s="147"/>
      <c r="B561" s="148"/>
      <c r="C561" s="268" t="s">
        <v>1963</v>
      </c>
      <c r="D561" s="372">
        <v>8100</v>
      </c>
      <c r="E561" s="352">
        <v>0.54</v>
      </c>
      <c r="F561" s="266" t="s">
        <v>2262</v>
      </c>
      <c r="G561" s="157" t="s">
        <v>2276</v>
      </c>
      <c r="H561" s="272">
        <v>1350</v>
      </c>
    </row>
    <row r="562" spans="1:8" x14ac:dyDescent="0.25">
      <c r="A562" s="147"/>
      <c r="B562" s="148"/>
      <c r="C562" s="268" t="s">
        <v>1964</v>
      </c>
      <c r="D562" s="372">
        <v>7600</v>
      </c>
      <c r="E562" s="352">
        <v>0.54</v>
      </c>
      <c r="F562" s="266" t="s">
        <v>2262</v>
      </c>
      <c r="G562" s="157" t="s">
        <v>2276</v>
      </c>
      <c r="H562" s="272">
        <v>1350</v>
      </c>
    </row>
    <row r="563" spans="1:8" x14ac:dyDescent="0.25">
      <c r="A563" s="147"/>
      <c r="B563" s="148"/>
      <c r="C563" s="268" t="s">
        <v>1965</v>
      </c>
      <c r="D563" s="372">
        <v>8100</v>
      </c>
      <c r="E563" s="352">
        <v>0.54</v>
      </c>
      <c r="F563" s="266" t="s">
        <v>2262</v>
      </c>
      <c r="G563" s="157" t="s">
        <v>2276</v>
      </c>
      <c r="H563" s="272">
        <v>1350</v>
      </c>
    </row>
    <row r="564" spans="1:8" x14ac:dyDescent="0.25">
      <c r="A564" s="147"/>
      <c r="B564" s="148"/>
      <c r="C564" s="268" t="s">
        <v>1966</v>
      </c>
      <c r="D564" s="372">
        <v>7900</v>
      </c>
      <c r="E564" s="352">
        <v>0.54</v>
      </c>
      <c r="F564" s="266" t="s">
        <v>2262</v>
      </c>
      <c r="G564" s="157" t="s">
        <v>2276</v>
      </c>
      <c r="H564" s="272">
        <v>1350</v>
      </c>
    </row>
    <row r="565" spans="1:8" x14ac:dyDescent="0.25">
      <c r="A565" s="147"/>
      <c r="B565" s="148"/>
      <c r="C565" s="268" t="s">
        <v>1967</v>
      </c>
      <c r="D565" s="372">
        <v>8300</v>
      </c>
      <c r="E565" s="352">
        <v>0.54</v>
      </c>
      <c r="F565" s="266" t="s">
        <v>2262</v>
      </c>
      <c r="G565" s="157" t="s">
        <v>2276</v>
      </c>
      <c r="H565" s="272">
        <v>1350</v>
      </c>
    </row>
    <row r="566" spans="1:8" x14ac:dyDescent="0.25">
      <c r="A566" s="147"/>
      <c r="B566" s="148"/>
      <c r="C566" s="268" t="s">
        <v>1968</v>
      </c>
      <c r="D566" s="372">
        <v>9900</v>
      </c>
      <c r="E566" s="352">
        <v>0.54</v>
      </c>
      <c r="F566" s="266" t="s">
        <v>2262</v>
      </c>
      <c r="G566" s="157" t="s">
        <v>2276</v>
      </c>
      <c r="H566" s="272">
        <v>1350</v>
      </c>
    </row>
    <row r="567" spans="1:8" x14ac:dyDescent="0.25">
      <c r="A567" s="147"/>
      <c r="B567" s="148"/>
      <c r="C567" s="268" t="s">
        <v>1969</v>
      </c>
      <c r="D567" s="372">
        <v>1700</v>
      </c>
      <c r="E567" s="352">
        <v>0.14000000000000001</v>
      </c>
      <c r="F567" s="266" t="s">
        <v>2262</v>
      </c>
      <c r="G567" s="157" t="s">
        <v>2277</v>
      </c>
      <c r="H567" s="272">
        <v>350.00000000000006</v>
      </c>
    </row>
    <row r="568" spans="1:8" x14ac:dyDescent="0.25">
      <c r="A568" s="147"/>
      <c r="B568" s="148"/>
      <c r="C568" s="268" t="s">
        <v>1970</v>
      </c>
      <c r="D568" s="372">
        <v>1800</v>
      </c>
      <c r="E568" s="352">
        <v>0.14000000000000001</v>
      </c>
      <c r="F568" s="266" t="s">
        <v>2262</v>
      </c>
      <c r="G568" s="157" t="s">
        <v>2277</v>
      </c>
      <c r="H568" s="272">
        <v>350.00000000000006</v>
      </c>
    </row>
    <row r="569" spans="1:8" x14ac:dyDescent="0.25">
      <c r="A569" s="147"/>
      <c r="B569" s="148"/>
      <c r="C569" s="268" t="s">
        <v>1971</v>
      </c>
      <c r="D569" s="372">
        <v>2000</v>
      </c>
      <c r="E569" s="352">
        <v>0.14000000000000001</v>
      </c>
      <c r="F569" s="266" t="s">
        <v>2262</v>
      </c>
      <c r="G569" s="157" t="s">
        <v>2277</v>
      </c>
      <c r="H569" s="272">
        <v>350.00000000000006</v>
      </c>
    </row>
    <row r="570" spans="1:8" x14ac:dyDescent="0.25">
      <c r="A570" s="147"/>
      <c r="B570" s="148"/>
      <c r="C570" s="268" t="s">
        <v>1972</v>
      </c>
      <c r="D570" s="372">
        <v>2000</v>
      </c>
      <c r="E570" s="352">
        <v>0.14000000000000001</v>
      </c>
      <c r="F570" s="266" t="s">
        <v>2262</v>
      </c>
      <c r="G570" s="157" t="s">
        <v>2277</v>
      </c>
      <c r="H570" s="272">
        <v>350.00000000000006</v>
      </c>
    </row>
    <row r="571" spans="1:8" x14ac:dyDescent="0.25">
      <c r="A571" s="147"/>
      <c r="B571" s="148"/>
      <c r="C571" s="268" t="s">
        <v>1973</v>
      </c>
      <c r="D571" s="372">
        <v>2100</v>
      </c>
      <c r="E571" s="352">
        <v>0.14000000000000001</v>
      </c>
      <c r="F571" s="266" t="s">
        <v>2262</v>
      </c>
      <c r="G571" s="157" t="s">
        <v>2277</v>
      </c>
      <c r="H571" s="272">
        <v>350.00000000000006</v>
      </c>
    </row>
    <row r="572" spans="1:8" x14ac:dyDescent="0.25">
      <c r="A572" s="147"/>
      <c r="B572" s="148"/>
      <c r="C572" s="268" t="s">
        <v>1974</v>
      </c>
      <c r="D572" s="372">
        <v>2100</v>
      </c>
      <c r="E572" s="352">
        <v>0.14000000000000001</v>
      </c>
      <c r="F572" s="266" t="s">
        <v>2262</v>
      </c>
      <c r="G572" s="157" t="s">
        <v>2277</v>
      </c>
      <c r="H572" s="272">
        <v>350.00000000000006</v>
      </c>
    </row>
    <row r="573" spans="1:8" x14ac:dyDescent="0.25">
      <c r="A573" s="147"/>
      <c r="B573" s="148"/>
      <c r="C573" s="268" t="s">
        <v>1975</v>
      </c>
      <c r="D573" s="372">
        <v>2000</v>
      </c>
      <c r="E573" s="352">
        <v>0.14000000000000001</v>
      </c>
      <c r="F573" s="266" t="s">
        <v>2262</v>
      </c>
      <c r="G573" s="157" t="s">
        <v>2277</v>
      </c>
      <c r="H573" s="272">
        <v>350.00000000000006</v>
      </c>
    </row>
    <row r="574" spans="1:8" x14ac:dyDescent="0.25">
      <c r="A574" s="147"/>
      <c r="B574" s="148"/>
      <c r="C574" s="268" t="s">
        <v>1976</v>
      </c>
      <c r="D574" s="372">
        <v>2300</v>
      </c>
      <c r="E574" s="352">
        <v>0.14000000000000001</v>
      </c>
      <c r="F574" s="266" t="s">
        <v>2262</v>
      </c>
      <c r="G574" s="157" t="s">
        <v>2277</v>
      </c>
      <c r="H574" s="272">
        <v>350.00000000000006</v>
      </c>
    </row>
    <row r="575" spans="1:8" x14ac:dyDescent="0.25">
      <c r="A575" s="147"/>
      <c r="B575" s="148"/>
      <c r="C575" s="268" t="s">
        <v>1977</v>
      </c>
      <c r="D575" s="372">
        <v>2300</v>
      </c>
      <c r="E575" s="352">
        <v>0.14000000000000001</v>
      </c>
      <c r="F575" s="266" t="s">
        <v>2262</v>
      </c>
      <c r="G575" s="157" t="s">
        <v>2277</v>
      </c>
      <c r="H575" s="272">
        <v>350.00000000000006</v>
      </c>
    </row>
    <row r="576" spans="1:8" x14ac:dyDescent="0.25">
      <c r="A576" s="147"/>
      <c r="B576" s="148"/>
      <c r="C576" s="268" t="s">
        <v>1978</v>
      </c>
      <c r="D576" s="372">
        <v>2500</v>
      </c>
      <c r="E576" s="352">
        <v>0.14000000000000001</v>
      </c>
      <c r="F576" s="266" t="s">
        <v>2262</v>
      </c>
      <c r="G576" s="157" t="s">
        <v>2277</v>
      </c>
      <c r="H576" s="272">
        <v>350.00000000000006</v>
      </c>
    </row>
    <row r="577" spans="1:8" x14ac:dyDescent="0.25">
      <c r="A577" s="147"/>
      <c r="B577" s="148"/>
      <c r="C577" s="268" t="s">
        <v>1979</v>
      </c>
      <c r="D577" s="372">
        <v>2600</v>
      </c>
      <c r="E577" s="352">
        <v>0.14000000000000001</v>
      </c>
      <c r="F577" s="266" t="s">
        <v>2262</v>
      </c>
      <c r="G577" s="157" t="s">
        <v>2277</v>
      </c>
      <c r="H577" s="272">
        <v>350.00000000000006</v>
      </c>
    </row>
    <row r="578" spans="1:8" x14ac:dyDescent="0.25">
      <c r="A578" s="147"/>
      <c r="B578" s="148"/>
      <c r="C578" s="268" t="s">
        <v>1980</v>
      </c>
      <c r="D578" s="372">
        <v>8800</v>
      </c>
      <c r="E578" s="352">
        <v>0.65</v>
      </c>
      <c r="F578" s="266" t="s">
        <v>2262</v>
      </c>
      <c r="G578" s="157" t="s">
        <v>2278</v>
      </c>
      <c r="H578" s="272">
        <v>1625</v>
      </c>
    </row>
    <row r="579" spans="1:8" x14ac:dyDescent="0.25">
      <c r="A579" s="147"/>
      <c r="B579" s="148"/>
      <c r="C579" s="268" t="s">
        <v>1981</v>
      </c>
      <c r="D579" s="372">
        <v>9400</v>
      </c>
      <c r="E579" s="352">
        <v>0.65</v>
      </c>
      <c r="F579" s="266" t="s">
        <v>2262</v>
      </c>
      <c r="G579" s="157" t="s">
        <v>2278</v>
      </c>
      <c r="H579" s="272">
        <v>1625</v>
      </c>
    </row>
    <row r="580" spans="1:8" x14ac:dyDescent="0.25">
      <c r="A580" s="147"/>
      <c r="B580" s="148"/>
      <c r="C580" s="268" t="s">
        <v>1982</v>
      </c>
      <c r="D580" s="372">
        <v>10100</v>
      </c>
      <c r="E580" s="352">
        <v>0.65</v>
      </c>
      <c r="F580" s="266" t="s">
        <v>2262</v>
      </c>
      <c r="G580" s="157" t="s">
        <v>2278</v>
      </c>
      <c r="H580" s="272">
        <v>1625</v>
      </c>
    </row>
    <row r="581" spans="1:8" x14ac:dyDescent="0.25">
      <c r="A581" s="147"/>
      <c r="B581" s="148"/>
      <c r="C581" s="268" t="s">
        <v>1983</v>
      </c>
      <c r="D581" s="372">
        <v>10500</v>
      </c>
      <c r="E581" s="352">
        <v>0.65</v>
      </c>
      <c r="F581" s="266" t="s">
        <v>2263</v>
      </c>
      <c r="G581" s="157" t="s">
        <v>2278</v>
      </c>
      <c r="H581" s="272">
        <v>1625</v>
      </c>
    </row>
    <row r="582" spans="1:8" x14ac:dyDescent="0.25">
      <c r="A582" s="147"/>
      <c r="B582" s="148"/>
      <c r="C582" s="268" t="s">
        <v>1984</v>
      </c>
      <c r="D582" s="372">
        <v>12100</v>
      </c>
      <c r="E582" s="352">
        <v>0.65</v>
      </c>
      <c r="F582" s="266" t="s">
        <v>1892</v>
      </c>
      <c r="G582" s="157" t="s">
        <v>2278</v>
      </c>
      <c r="H582" s="272">
        <v>1625</v>
      </c>
    </row>
    <row r="583" spans="1:8" x14ac:dyDescent="0.25">
      <c r="A583" s="147"/>
      <c r="B583" s="148"/>
      <c r="C583" s="268" t="s">
        <v>1985</v>
      </c>
      <c r="D583" s="372">
        <v>9900</v>
      </c>
      <c r="E583" s="352">
        <v>0.65</v>
      </c>
      <c r="F583" s="266" t="s">
        <v>2262</v>
      </c>
      <c r="G583" s="157" t="s">
        <v>2278</v>
      </c>
      <c r="H583" s="272">
        <v>1625</v>
      </c>
    </row>
    <row r="584" spans="1:8" x14ac:dyDescent="0.25">
      <c r="A584" s="147"/>
      <c r="B584" s="148"/>
      <c r="C584" s="268" t="s">
        <v>1986</v>
      </c>
      <c r="D584" s="372">
        <v>11100</v>
      </c>
      <c r="E584" s="352">
        <v>0.65</v>
      </c>
      <c r="F584" s="266" t="s">
        <v>2262</v>
      </c>
      <c r="G584" s="157" t="s">
        <v>2278</v>
      </c>
      <c r="H584" s="272">
        <v>1625</v>
      </c>
    </row>
    <row r="585" spans="1:8" x14ac:dyDescent="0.25">
      <c r="A585" s="147"/>
      <c r="B585" s="148"/>
      <c r="C585" s="268" t="s">
        <v>1987</v>
      </c>
      <c r="D585" s="372">
        <v>10700</v>
      </c>
      <c r="E585" s="352">
        <v>0.65</v>
      </c>
      <c r="F585" s="266" t="s">
        <v>2263</v>
      </c>
      <c r="G585" s="157" t="s">
        <v>2278</v>
      </c>
      <c r="H585" s="272">
        <v>1625</v>
      </c>
    </row>
    <row r="586" spans="1:8" x14ac:dyDescent="0.25">
      <c r="A586" s="147"/>
      <c r="B586" s="148"/>
      <c r="C586" s="268" t="s">
        <v>1988</v>
      </c>
      <c r="D586" s="372">
        <v>11900</v>
      </c>
      <c r="E586" s="352">
        <v>0.65</v>
      </c>
      <c r="F586" s="266" t="s">
        <v>2263</v>
      </c>
      <c r="G586" s="157" t="s">
        <v>2278</v>
      </c>
      <c r="H586" s="272">
        <v>1625</v>
      </c>
    </row>
    <row r="587" spans="1:8" x14ac:dyDescent="0.25">
      <c r="A587" s="147"/>
      <c r="B587" s="148"/>
      <c r="C587" s="268" t="s">
        <v>1989</v>
      </c>
      <c r="D587" s="372">
        <v>11600</v>
      </c>
      <c r="E587" s="352">
        <v>0.65</v>
      </c>
      <c r="F587" s="266" t="s">
        <v>1888</v>
      </c>
      <c r="G587" s="157" t="s">
        <v>2278</v>
      </c>
      <c r="H587" s="272">
        <v>1625</v>
      </c>
    </row>
    <row r="588" spans="1:8" x14ac:dyDescent="0.25">
      <c r="A588" s="147"/>
      <c r="B588" s="148"/>
      <c r="C588" s="268" t="s">
        <v>1990</v>
      </c>
      <c r="D588" s="372">
        <v>12900</v>
      </c>
      <c r="E588" s="352">
        <v>0.65</v>
      </c>
      <c r="F588" s="266" t="s">
        <v>1888</v>
      </c>
      <c r="G588" s="157" t="s">
        <v>2278</v>
      </c>
      <c r="H588" s="272">
        <v>1625</v>
      </c>
    </row>
    <row r="589" spans="1:8" x14ac:dyDescent="0.25">
      <c r="A589" s="147"/>
      <c r="B589" s="148"/>
      <c r="C589" s="268" t="s">
        <v>1991</v>
      </c>
      <c r="D589" s="372">
        <v>13300</v>
      </c>
      <c r="E589" s="352">
        <v>0.65</v>
      </c>
      <c r="F589" s="266" t="s">
        <v>2262</v>
      </c>
      <c r="G589" s="157" t="s">
        <v>2278</v>
      </c>
      <c r="H589" s="272">
        <v>1625</v>
      </c>
    </row>
    <row r="590" spans="1:8" x14ac:dyDescent="0.25">
      <c r="A590" s="147"/>
      <c r="B590" s="148"/>
      <c r="C590" s="268" t="s">
        <v>1992</v>
      </c>
      <c r="D590" s="372">
        <v>14400</v>
      </c>
      <c r="E590" s="352">
        <v>0.65</v>
      </c>
      <c r="F590" s="266" t="s">
        <v>2263</v>
      </c>
      <c r="G590" s="157" t="s">
        <v>2278</v>
      </c>
      <c r="H590" s="272">
        <v>1625</v>
      </c>
    </row>
    <row r="591" spans="1:8" x14ac:dyDescent="0.25">
      <c r="A591" s="147"/>
      <c r="B591" s="148"/>
      <c r="C591" s="268" t="s">
        <v>1993</v>
      </c>
      <c r="D591" s="372">
        <v>20000</v>
      </c>
      <c r="E591" s="352">
        <v>0.65</v>
      </c>
      <c r="F591" s="266" t="s">
        <v>1892</v>
      </c>
      <c r="G591" s="157" t="s">
        <v>2278</v>
      </c>
      <c r="H591" s="272">
        <v>1625</v>
      </c>
    </row>
    <row r="592" spans="1:8" x14ac:dyDescent="0.25">
      <c r="A592" s="147"/>
      <c r="B592" s="148"/>
      <c r="C592" s="268" t="s">
        <v>1994</v>
      </c>
      <c r="D592" s="372">
        <v>2500</v>
      </c>
      <c r="E592" s="352">
        <v>0.16</v>
      </c>
      <c r="F592" s="266" t="s">
        <v>2262</v>
      </c>
      <c r="G592" s="157" t="s">
        <v>2279</v>
      </c>
      <c r="H592" s="272">
        <v>400</v>
      </c>
    </row>
    <row r="593" spans="1:8" x14ac:dyDescent="0.25">
      <c r="A593" s="147"/>
      <c r="B593" s="148"/>
      <c r="C593" s="268" t="s">
        <v>1995</v>
      </c>
      <c r="D593" s="372">
        <v>2800</v>
      </c>
      <c r="E593" s="352">
        <v>0.16</v>
      </c>
      <c r="F593" s="266" t="s">
        <v>2262</v>
      </c>
      <c r="G593" s="157" t="s">
        <v>2279</v>
      </c>
      <c r="H593" s="272">
        <v>400</v>
      </c>
    </row>
    <row r="594" spans="1:8" x14ac:dyDescent="0.25">
      <c r="A594" s="147"/>
      <c r="B594" s="148"/>
      <c r="C594" s="268" t="s">
        <v>1996</v>
      </c>
      <c r="D594" s="372">
        <v>2900</v>
      </c>
      <c r="E594" s="352">
        <v>0.16</v>
      </c>
      <c r="F594" s="266" t="s">
        <v>2262</v>
      </c>
      <c r="G594" s="157" t="s">
        <v>2279</v>
      </c>
      <c r="H594" s="272">
        <v>400</v>
      </c>
    </row>
    <row r="595" spans="1:8" x14ac:dyDescent="0.25">
      <c r="A595" s="147"/>
      <c r="B595" s="148"/>
      <c r="C595" s="268" t="s">
        <v>1997</v>
      </c>
      <c r="D595" s="372">
        <v>3000</v>
      </c>
      <c r="E595" s="352">
        <v>0.16</v>
      </c>
      <c r="F595" s="266" t="s">
        <v>2263</v>
      </c>
      <c r="G595" s="157" t="s">
        <v>2279</v>
      </c>
      <c r="H595" s="272">
        <v>400</v>
      </c>
    </row>
    <row r="596" spans="1:8" x14ac:dyDescent="0.25">
      <c r="A596" s="147"/>
      <c r="B596" s="148"/>
      <c r="C596" s="268" t="s">
        <v>1998</v>
      </c>
      <c r="D596" s="372">
        <v>3400</v>
      </c>
      <c r="E596" s="352">
        <v>0.16</v>
      </c>
      <c r="F596" s="266" t="s">
        <v>1892</v>
      </c>
      <c r="G596" s="157" t="s">
        <v>2279</v>
      </c>
      <c r="H596" s="272">
        <v>400</v>
      </c>
    </row>
    <row r="597" spans="1:8" x14ac:dyDescent="0.25">
      <c r="A597" s="147"/>
      <c r="B597" s="148"/>
      <c r="C597" s="268" t="s">
        <v>1999</v>
      </c>
      <c r="D597" s="372">
        <v>2900</v>
      </c>
      <c r="E597" s="352">
        <v>0.16</v>
      </c>
      <c r="F597" s="266" t="s">
        <v>2262</v>
      </c>
      <c r="G597" s="157" t="s">
        <v>2279</v>
      </c>
      <c r="H597" s="272">
        <v>400</v>
      </c>
    </row>
    <row r="598" spans="1:8" x14ac:dyDescent="0.25">
      <c r="A598" s="147"/>
      <c r="B598" s="148"/>
      <c r="C598" s="268" t="s">
        <v>2000</v>
      </c>
      <c r="D598" s="372">
        <v>3100</v>
      </c>
      <c r="E598" s="352">
        <v>0.16</v>
      </c>
      <c r="F598" s="266" t="s">
        <v>2263</v>
      </c>
      <c r="G598" s="157" t="s">
        <v>2279</v>
      </c>
      <c r="H598" s="272">
        <v>400</v>
      </c>
    </row>
    <row r="599" spans="1:8" x14ac:dyDescent="0.25">
      <c r="A599" s="147"/>
      <c r="B599" s="148"/>
      <c r="C599" s="268" t="s">
        <v>2001</v>
      </c>
      <c r="D599" s="372">
        <v>3400</v>
      </c>
      <c r="E599" s="352">
        <v>0.16</v>
      </c>
      <c r="F599" s="266" t="s">
        <v>1888</v>
      </c>
      <c r="G599" s="157" t="s">
        <v>2279</v>
      </c>
      <c r="H599" s="272">
        <v>400</v>
      </c>
    </row>
    <row r="600" spans="1:8" x14ac:dyDescent="0.25">
      <c r="A600" s="147"/>
      <c r="B600" s="148"/>
      <c r="C600" s="268" t="s">
        <v>2002</v>
      </c>
      <c r="D600" s="372">
        <v>3700</v>
      </c>
      <c r="E600" s="352">
        <v>0.16</v>
      </c>
      <c r="F600" s="266" t="s">
        <v>2262</v>
      </c>
      <c r="G600" s="157" t="s">
        <v>2279</v>
      </c>
      <c r="H600" s="272">
        <v>400</v>
      </c>
    </row>
    <row r="601" spans="1:8" x14ac:dyDescent="0.25">
      <c r="A601" s="147"/>
      <c r="B601" s="148"/>
      <c r="C601" s="268" t="s">
        <v>2003</v>
      </c>
      <c r="D601" s="372">
        <v>4100</v>
      </c>
      <c r="E601" s="352">
        <v>0.16</v>
      </c>
      <c r="F601" s="266" t="s">
        <v>2263</v>
      </c>
      <c r="G601" s="157" t="s">
        <v>2279</v>
      </c>
      <c r="H601" s="272">
        <v>400</v>
      </c>
    </row>
    <row r="602" spans="1:8" x14ac:dyDescent="0.25">
      <c r="A602" s="147"/>
      <c r="B602" s="148"/>
      <c r="C602" s="268" t="s">
        <v>2004</v>
      </c>
      <c r="D602" s="372">
        <v>5700</v>
      </c>
      <c r="E602" s="352">
        <v>0.16</v>
      </c>
      <c r="F602" s="266" t="s">
        <v>1892</v>
      </c>
      <c r="G602" s="157" t="s">
        <v>2279</v>
      </c>
      <c r="H602" s="272">
        <v>400</v>
      </c>
    </row>
    <row r="603" spans="1:8" x14ac:dyDescent="0.25">
      <c r="A603" s="147"/>
      <c r="B603" s="148"/>
      <c r="C603" s="268" t="s">
        <v>2005</v>
      </c>
      <c r="D603" s="372">
        <v>4900</v>
      </c>
      <c r="E603" s="352">
        <v>0.35</v>
      </c>
      <c r="F603" s="266" t="s">
        <v>2262</v>
      </c>
      <c r="G603" s="157" t="s">
        <v>2280</v>
      </c>
      <c r="H603" s="272">
        <v>875</v>
      </c>
    </row>
    <row r="604" spans="1:8" x14ac:dyDescent="0.25">
      <c r="A604" s="147"/>
      <c r="B604" s="148"/>
      <c r="C604" s="268" t="s">
        <v>2006</v>
      </c>
      <c r="D604" s="372">
        <v>4900</v>
      </c>
      <c r="E604" s="352">
        <v>0.35</v>
      </c>
      <c r="F604" s="266" t="s">
        <v>2262</v>
      </c>
      <c r="G604" s="157" t="s">
        <v>2280</v>
      </c>
      <c r="H604" s="272">
        <v>875</v>
      </c>
    </row>
    <row r="605" spans="1:8" x14ac:dyDescent="0.25">
      <c r="A605" s="147"/>
      <c r="B605" s="148"/>
      <c r="C605" s="268" t="s">
        <v>2007</v>
      </c>
      <c r="D605" s="372">
        <v>4900</v>
      </c>
      <c r="E605" s="352">
        <v>0.35</v>
      </c>
      <c r="F605" s="266" t="s">
        <v>2262</v>
      </c>
      <c r="G605" s="157" t="s">
        <v>2280</v>
      </c>
      <c r="H605" s="272">
        <v>875</v>
      </c>
    </row>
    <row r="606" spans="1:8" x14ac:dyDescent="0.25">
      <c r="A606" s="147"/>
      <c r="B606" s="148"/>
      <c r="C606" s="268" t="s">
        <v>2008</v>
      </c>
      <c r="D606" s="372">
        <v>4900</v>
      </c>
      <c r="E606" s="352">
        <v>0.35</v>
      </c>
      <c r="F606" s="266" t="s">
        <v>2263</v>
      </c>
      <c r="G606" s="157" t="s">
        <v>2280</v>
      </c>
      <c r="H606" s="272">
        <v>875</v>
      </c>
    </row>
    <row r="607" spans="1:8" x14ac:dyDescent="0.25">
      <c r="A607" s="147"/>
      <c r="B607" s="148"/>
      <c r="C607" s="268" t="s">
        <v>2009</v>
      </c>
      <c r="D607" s="372">
        <v>1500</v>
      </c>
      <c r="E607" s="352">
        <v>0.09</v>
      </c>
      <c r="F607" s="266" t="s">
        <v>2262</v>
      </c>
      <c r="G607" s="157" t="s">
        <v>2281</v>
      </c>
      <c r="H607" s="272">
        <v>224.99999999999997</v>
      </c>
    </row>
    <row r="608" spans="1:8" x14ac:dyDescent="0.25">
      <c r="A608" s="147"/>
      <c r="B608" s="148"/>
      <c r="C608" s="268" t="s">
        <v>2010</v>
      </c>
      <c r="D608" s="372">
        <v>1500</v>
      </c>
      <c r="E608" s="352">
        <v>0.09</v>
      </c>
      <c r="F608" s="266" t="s">
        <v>2262</v>
      </c>
      <c r="G608" s="157" t="s">
        <v>2281</v>
      </c>
      <c r="H608" s="272">
        <v>224.99999999999997</v>
      </c>
    </row>
    <row r="609" spans="1:8" x14ac:dyDescent="0.25">
      <c r="A609" s="147"/>
      <c r="B609" s="148"/>
      <c r="C609" s="268" t="s">
        <v>2011</v>
      </c>
      <c r="D609" s="372">
        <v>1500</v>
      </c>
      <c r="E609" s="352">
        <v>0.09</v>
      </c>
      <c r="F609" s="266" t="s">
        <v>2262</v>
      </c>
      <c r="G609" s="157" t="s">
        <v>2281</v>
      </c>
      <c r="H609" s="272">
        <v>224.99999999999997</v>
      </c>
    </row>
    <row r="610" spans="1:8" x14ac:dyDescent="0.25">
      <c r="A610" s="147"/>
      <c r="B610" s="148"/>
      <c r="C610" s="268" t="s">
        <v>2012</v>
      </c>
      <c r="D610" s="372">
        <v>1500</v>
      </c>
      <c r="E610" s="352">
        <v>0.09</v>
      </c>
      <c r="F610" s="266" t="s">
        <v>2263</v>
      </c>
      <c r="G610" s="157" t="s">
        <v>2281</v>
      </c>
      <c r="H610" s="272">
        <v>224.99999999999997</v>
      </c>
    </row>
    <row r="611" spans="1:8" x14ac:dyDescent="0.25">
      <c r="A611" s="147"/>
      <c r="B611" s="148"/>
      <c r="C611" s="268" t="s">
        <v>2013</v>
      </c>
      <c r="D611" s="372">
        <v>5600</v>
      </c>
      <c r="E611" s="352">
        <v>0.45</v>
      </c>
      <c r="F611" s="266" t="s">
        <v>2262</v>
      </c>
      <c r="G611" s="157" t="s">
        <v>2282</v>
      </c>
      <c r="H611" s="272">
        <v>1125</v>
      </c>
    </row>
    <row r="612" spans="1:8" x14ac:dyDescent="0.25">
      <c r="A612" s="147"/>
      <c r="B612" s="148"/>
      <c r="C612" s="268" t="s">
        <v>2014</v>
      </c>
      <c r="D612" s="372">
        <v>5600</v>
      </c>
      <c r="E612" s="352">
        <v>0.45</v>
      </c>
      <c r="F612" s="266" t="s">
        <v>2262</v>
      </c>
      <c r="G612" s="157" t="s">
        <v>2282</v>
      </c>
      <c r="H612" s="272">
        <v>1125</v>
      </c>
    </row>
    <row r="613" spans="1:8" x14ac:dyDescent="0.25">
      <c r="A613" s="147"/>
      <c r="B613" s="148"/>
      <c r="C613" s="268" t="s">
        <v>2015</v>
      </c>
      <c r="D613" s="372">
        <v>5900</v>
      </c>
      <c r="E613" s="352">
        <v>0.45</v>
      </c>
      <c r="F613" s="266" t="s">
        <v>2262</v>
      </c>
      <c r="G613" s="157" t="s">
        <v>2282</v>
      </c>
      <c r="H613" s="272">
        <v>1125</v>
      </c>
    </row>
    <row r="614" spans="1:8" x14ac:dyDescent="0.25">
      <c r="A614" s="147"/>
      <c r="B614" s="148"/>
      <c r="C614" s="268" t="s">
        <v>2016</v>
      </c>
      <c r="D614" s="372">
        <v>6200</v>
      </c>
      <c r="E614" s="352">
        <v>0.45</v>
      </c>
      <c r="F614" s="266" t="s">
        <v>2262</v>
      </c>
      <c r="G614" s="157" t="s">
        <v>2282</v>
      </c>
      <c r="H614" s="272">
        <v>1125</v>
      </c>
    </row>
    <row r="615" spans="1:8" x14ac:dyDescent="0.25">
      <c r="A615" s="147"/>
      <c r="B615" s="148"/>
      <c r="C615" s="268" t="s">
        <v>2017</v>
      </c>
      <c r="D615" s="372">
        <v>1500</v>
      </c>
      <c r="E615" s="352">
        <v>0.11</v>
      </c>
      <c r="F615" s="266" t="s">
        <v>2262</v>
      </c>
      <c r="G615" s="157" t="s">
        <v>2283</v>
      </c>
      <c r="H615" s="272">
        <v>275</v>
      </c>
    </row>
    <row r="616" spans="1:8" x14ac:dyDescent="0.25">
      <c r="A616" s="147"/>
      <c r="B616" s="148"/>
      <c r="C616" s="268" t="s">
        <v>2018</v>
      </c>
      <c r="D616" s="372">
        <v>1500</v>
      </c>
      <c r="E616" s="352">
        <v>0.11</v>
      </c>
      <c r="F616" s="266" t="s">
        <v>2262</v>
      </c>
      <c r="G616" s="157" t="s">
        <v>2283</v>
      </c>
      <c r="H616" s="272">
        <v>275</v>
      </c>
    </row>
    <row r="617" spans="1:8" x14ac:dyDescent="0.25">
      <c r="A617" s="147"/>
      <c r="B617" s="148"/>
      <c r="C617" s="268" t="s">
        <v>2019</v>
      </c>
      <c r="D617" s="372">
        <v>1600</v>
      </c>
      <c r="E617" s="352">
        <v>0.11</v>
      </c>
      <c r="F617" s="266" t="s">
        <v>2262</v>
      </c>
      <c r="G617" s="157" t="s">
        <v>2283</v>
      </c>
      <c r="H617" s="272">
        <v>275</v>
      </c>
    </row>
    <row r="618" spans="1:8" x14ac:dyDescent="0.25">
      <c r="A618" s="147"/>
      <c r="B618" s="148"/>
      <c r="C618" s="268" t="s">
        <v>2020</v>
      </c>
      <c r="D618" s="372">
        <v>1700</v>
      </c>
      <c r="E618" s="352">
        <v>0.11</v>
      </c>
      <c r="F618" s="266" t="s">
        <v>2262</v>
      </c>
      <c r="G618" s="157" t="s">
        <v>2283</v>
      </c>
      <c r="H618" s="272">
        <v>275</v>
      </c>
    </row>
    <row r="619" spans="1:8" x14ac:dyDescent="0.25">
      <c r="A619" s="147"/>
      <c r="B619" s="148"/>
      <c r="C619" s="268" t="s">
        <v>2021</v>
      </c>
      <c r="D619" s="372">
        <v>6900</v>
      </c>
      <c r="E619" s="352">
        <v>0.62</v>
      </c>
      <c r="F619" s="266" t="s">
        <v>2262</v>
      </c>
      <c r="G619" s="157" t="s">
        <v>2284</v>
      </c>
      <c r="H619" s="272">
        <v>1550</v>
      </c>
    </row>
    <row r="620" spans="1:8" x14ac:dyDescent="0.25">
      <c r="A620" s="147"/>
      <c r="B620" s="148"/>
      <c r="C620" s="268" t="s">
        <v>2022</v>
      </c>
      <c r="D620" s="372">
        <v>7300</v>
      </c>
      <c r="E620" s="352">
        <v>0.62</v>
      </c>
      <c r="F620" s="266" t="s">
        <v>2262</v>
      </c>
      <c r="G620" s="157" t="s">
        <v>2284</v>
      </c>
      <c r="H620" s="272">
        <v>1550</v>
      </c>
    </row>
    <row r="621" spans="1:8" x14ac:dyDescent="0.25">
      <c r="A621" s="147"/>
      <c r="B621" s="148"/>
      <c r="C621" s="268" t="s">
        <v>2023</v>
      </c>
      <c r="D621" s="372">
        <v>7400</v>
      </c>
      <c r="E621" s="352">
        <v>0.62</v>
      </c>
      <c r="F621" s="266" t="s">
        <v>2262</v>
      </c>
      <c r="G621" s="157" t="s">
        <v>2284</v>
      </c>
      <c r="H621" s="272">
        <v>1550</v>
      </c>
    </row>
    <row r="622" spans="1:8" x14ac:dyDescent="0.25">
      <c r="A622" s="147"/>
      <c r="B622" s="148"/>
      <c r="C622" s="268" t="s">
        <v>2024</v>
      </c>
      <c r="D622" s="372">
        <v>7900</v>
      </c>
      <c r="E622" s="352">
        <v>0.62</v>
      </c>
      <c r="F622" s="266" t="s">
        <v>2262</v>
      </c>
      <c r="G622" s="157" t="s">
        <v>2284</v>
      </c>
      <c r="H622" s="272">
        <v>1550</v>
      </c>
    </row>
    <row r="623" spans="1:8" x14ac:dyDescent="0.25">
      <c r="A623" s="147"/>
      <c r="B623" s="148"/>
      <c r="C623" s="268" t="s">
        <v>2025</v>
      </c>
      <c r="D623" s="372">
        <v>8500</v>
      </c>
      <c r="E623" s="352">
        <v>0.62</v>
      </c>
      <c r="F623" s="266" t="s">
        <v>2262</v>
      </c>
      <c r="G623" s="157" t="s">
        <v>2284</v>
      </c>
      <c r="H623" s="272">
        <v>1550</v>
      </c>
    </row>
    <row r="624" spans="1:8" x14ac:dyDescent="0.25">
      <c r="A624" s="147"/>
      <c r="B624" s="148"/>
      <c r="C624" s="268" t="s">
        <v>2026</v>
      </c>
      <c r="D624" s="372">
        <v>7600</v>
      </c>
      <c r="E624" s="352">
        <v>0.62</v>
      </c>
      <c r="F624" s="266" t="s">
        <v>2262</v>
      </c>
      <c r="G624" s="157" t="s">
        <v>2284</v>
      </c>
      <c r="H624" s="272">
        <v>1550</v>
      </c>
    </row>
    <row r="625" spans="1:8" x14ac:dyDescent="0.25">
      <c r="A625" s="147"/>
      <c r="B625" s="148"/>
      <c r="C625" s="268" t="s">
        <v>2027</v>
      </c>
      <c r="D625" s="372">
        <v>8600</v>
      </c>
      <c r="E625" s="352">
        <v>0.62</v>
      </c>
      <c r="F625" s="266" t="s">
        <v>2262</v>
      </c>
      <c r="G625" s="157" t="s">
        <v>2284</v>
      </c>
      <c r="H625" s="272">
        <v>1550</v>
      </c>
    </row>
    <row r="626" spans="1:8" x14ac:dyDescent="0.25">
      <c r="A626" s="147"/>
      <c r="B626" s="148"/>
      <c r="C626" s="268" t="s">
        <v>2028</v>
      </c>
      <c r="D626" s="372">
        <v>7600</v>
      </c>
      <c r="E626" s="352">
        <v>0.62</v>
      </c>
      <c r="F626" s="266" t="s">
        <v>2262</v>
      </c>
      <c r="G626" s="157" t="s">
        <v>2284</v>
      </c>
      <c r="H626" s="272">
        <v>1550</v>
      </c>
    </row>
    <row r="627" spans="1:8" x14ac:dyDescent="0.25">
      <c r="A627" s="147"/>
      <c r="B627" s="148"/>
      <c r="C627" s="268" t="s">
        <v>2029</v>
      </c>
      <c r="D627" s="372">
        <v>8600</v>
      </c>
      <c r="E627" s="352">
        <v>0.62</v>
      </c>
      <c r="F627" s="266" t="s">
        <v>2262</v>
      </c>
      <c r="G627" s="157" t="s">
        <v>2284</v>
      </c>
      <c r="H627" s="272">
        <v>1550</v>
      </c>
    </row>
    <row r="628" spans="1:8" x14ac:dyDescent="0.25">
      <c r="A628" s="147"/>
      <c r="B628" s="148"/>
      <c r="C628" s="268" t="s">
        <v>2030</v>
      </c>
      <c r="D628" s="372">
        <v>7800</v>
      </c>
      <c r="E628" s="352">
        <v>0.62</v>
      </c>
      <c r="F628" s="266" t="s">
        <v>2262</v>
      </c>
      <c r="G628" s="157" t="s">
        <v>2284</v>
      </c>
      <c r="H628" s="272">
        <v>1550</v>
      </c>
    </row>
    <row r="629" spans="1:8" x14ac:dyDescent="0.25">
      <c r="A629" s="147"/>
      <c r="B629" s="148"/>
      <c r="C629" s="268" t="s">
        <v>2031</v>
      </c>
      <c r="D629" s="372">
        <v>8700</v>
      </c>
      <c r="E629" s="352">
        <v>0.62</v>
      </c>
      <c r="F629" s="266" t="s">
        <v>2262</v>
      </c>
      <c r="G629" s="157" t="s">
        <v>2284</v>
      </c>
      <c r="H629" s="272">
        <v>1550</v>
      </c>
    </row>
    <row r="630" spans="1:8" x14ac:dyDescent="0.25">
      <c r="A630" s="147"/>
      <c r="B630" s="148"/>
      <c r="C630" s="268" t="s">
        <v>2032</v>
      </c>
      <c r="D630" s="372">
        <v>8400</v>
      </c>
      <c r="E630" s="352">
        <v>0.62</v>
      </c>
      <c r="F630" s="266" t="s">
        <v>2262</v>
      </c>
      <c r="G630" s="157" t="s">
        <v>2284</v>
      </c>
      <c r="H630" s="272">
        <v>1550</v>
      </c>
    </row>
    <row r="631" spans="1:8" x14ac:dyDescent="0.25">
      <c r="A631" s="147"/>
      <c r="B631" s="148"/>
      <c r="C631" s="268" t="s">
        <v>2033</v>
      </c>
      <c r="D631" s="372">
        <v>9300</v>
      </c>
      <c r="E631" s="352">
        <v>0.62</v>
      </c>
      <c r="F631" s="266" t="s">
        <v>2262</v>
      </c>
      <c r="G631" s="157" t="s">
        <v>2284</v>
      </c>
      <c r="H631" s="272">
        <v>1550</v>
      </c>
    </row>
    <row r="632" spans="1:8" x14ac:dyDescent="0.25">
      <c r="A632" s="147"/>
      <c r="B632" s="148"/>
      <c r="C632" s="268" t="s">
        <v>2034</v>
      </c>
      <c r="D632" s="372">
        <v>9000</v>
      </c>
      <c r="E632" s="352">
        <v>0.62</v>
      </c>
      <c r="F632" s="266" t="s">
        <v>2262</v>
      </c>
      <c r="G632" s="157" t="s">
        <v>2284</v>
      </c>
      <c r="H632" s="272">
        <v>1550</v>
      </c>
    </row>
    <row r="633" spans="1:8" x14ac:dyDescent="0.25">
      <c r="A633" s="147"/>
      <c r="B633" s="148"/>
      <c r="C633" s="268" t="s">
        <v>2035</v>
      </c>
      <c r="D633" s="372">
        <v>9600</v>
      </c>
      <c r="E633" s="352">
        <v>0.62</v>
      </c>
      <c r="F633" s="266" t="s">
        <v>2262</v>
      </c>
      <c r="G633" s="157" t="s">
        <v>2284</v>
      </c>
      <c r="H633" s="272">
        <v>1550</v>
      </c>
    </row>
    <row r="634" spans="1:8" x14ac:dyDescent="0.25">
      <c r="A634" s="147"/>
      <c r="B634" s="148"/>
      <c r="C634" s="268" t="s">
        <v>2036</v>
      </c>
      <c r="D634" s="372">
        <v>2000</v>
      </c>
      <c r="E634" s="352">
        <v>0.16</v>
      </c>
      <c r="F634" s="266" t="s">
        <v>2262</v>
      </c>
      <c r="G634" s="157" t="s">
        <v>2285</v>
      </c>
      <c r="H634" s="272">
        <v>400</v>
      </c>
    </row>
    <row r="635" spans="1:8" x14ac:dyDescent="0.25">
      <c r="A635" s="147"/>
      <c r="B635" s="148"/>
      <c r="C635" s="268" t="s">
        <v>2037</v>
      </c>
      <c r="D635" s="372">
        <v>2000</v>
      </c>
      <c r="E635" s="352">
        <v>0.16</v>
      </c>
      <c r="F635" s="266" t="s">
        <v>2262</v>
      </c>
      <c r="G635" s="157" t="s">
        <v>2285</v>
      </c>
      <c r="H635" s="272">
        <v>400</v>
      </c>
    </row>
    <row r="636" spans="1:8" x14ac:dyDescent="0.25">
      <c r="A636" s="147"/>
      <c r="B636" s="148"/>
      <c r="C636" s="268" t="s">
        <v>2038</v>
      </c>
      <c r="D636" s="372">
        <v>2200</v>
      </c>
      <c r="E636" s="352">
        <v>0.16</v>
      </c>
      <c r="F636" s="266" t="s">
        <v>2262</v>
      </c>
      <c r="G636" s="157" t="s">
        <v>2285</v>
      </c>
      <c r="H636" s="272">
        <v>400</v>
      </c>
    </row>
    <row r="637" spans="1:8" x14ac:dyDescent="0.25">
      <c r="A637" s="147"/>
      <c r="B637" s="148"/>
      <c r="C637" s="268" t="s">
        <v>2039</v>
      </c>
      <c r="D637" s="372">
        <v>2300</v>
      </c>
      <c r="E637" s="352">
        <v>0.16</v>
      </c>
      <c r="F637" s="266" t="s">
        <v>2262</v>
      </c>
      <c r="G637" s="157" t="s">
        <v>2285</v>
      </c>
      <c r="H637" s="272">
        <v>400</v>
      </c>
    </row>
    <row r="638" spans="1:8" x14ac:dyDescent="0.25">
      <c r="A638" s="147"/>
      <c r="B638" s="148"/>
      <c r="C638" s="268" t="s">
        <v>2040</v>
      </c>
      <c r="D638" s="372">
        <v>2300</v>
      </c>
      <c r="E638" s="352">
        <v>0.16</v>
      </c>
      <c r="F638" s="266" t="s">
        <v>2262</v>
      </c>
      <c r="G638" s="157" t="s">
        <v>2285</v>
      </c>
      <c r="H638" s="272">
        <v>400</v>
      </c>
    </row>
    <row r="639" spans="1:8" x14ac:dyDescent="0.25">
      <c r="A639" s="147"/>
      <c r="B639" s="148"/>
      <c r="C639" s="268" t="s">
        <v>2041</v>
      </c>
      <c r="D639" s="372">
        <v>2200</v>
      </c>
      <c r="E639" s="352">
        <v>0.16</v>
      </c>
      <c r="F639" s="266" t="s">
        <v>2262</v>
      </c>
      <c r="G639" s="157" t="s">
        <v>2285</v>
      </c>
      <c r="H639" s="272">
        <v>400</v>
      </c>
    </row>
    <row r="640" spans="1:8" x14ac:dyDescent="0.25">
      <c r="A640" s="147"/>
      <c r="B640" s="148"/>
      <c r="C640" s="268" t="s">
        <v>2042</v>
      </c>
      <c r="D640" s="372">
        <v>2200</v>
      </c>
      <c r="E640" s="352">
        <v>0.16</v>
      </c>
      <c r="F640" s="266" t="s">
        <v>2262</v>
      </c>
      <c r="G640" s="157" t="s">
        <v>2285</v>
      </c>
      <c r="H640" s="272">
        <v>400</v>
      </c>
    </row>
    <row r="641" spans="1:8" x14ac:dyDescent="0.25">
      <c r="A641" s="147"/>
      <c r="B641" s="148"/>
      <c r="C641" s="268" t="s">
        <v>2043</v>
      </c>
      <c r="D641" s="372">
        <v>2300</v>
      </c>
      <c r="E641" s="352">
        <v>0.16</v>
      </c>
      <c r="F641" s="266" t="s">
        <v>2262</v>
      </c>
      <c r="G641" s="157" t="s">
        <v>2285</v>
      </c>
      <c r="H641" s="272">
        <v>400</v>
      </c>
    </row>
    <row r="642" spans="1:8" x14ac:dyDescent="0.25">
      <c r="A642" s="147"/>
      <c r="B642" s="148"/>
      <c r="C642" s="268" t="s">
        <v>2044</v>
      </c>
      <c r="D642" s="372">
        <v>2400</v>
      </c>
      <c r="E642" s="352">
        <v>0.16</v>
      </c>
      <c r="F642" s="266" t="s">
        <v>2262</v>
      </c>
      <c r="G642" s="157" t="s">
        <v>2285</v>
      </c>
      <c r="H642" s="272">
        <v>400</v>
      </c>
    </row>
    <row r="643" spans="1:8" x14ac:dyDescent="0.25">
      <c r="A643" s="147"/>
      <c r="B643" s="148"/>
      <c r="C643" s="268" t="s">
        <v>2045</v>
      </c>
      <c r="D643" s="372">
        <v>2700</v>
      </c>
      <c r="E643" s="352">
        <v>0.16</v>
      </c>
      <c r="F643" s="266" t="s">
        <v>2262</v>
      </c>
      <c r="G643" s="157" t="s">
        <v>2285</v>
      </c>
      <c r="H643" s="272">
        <v>400</v>
      </c>
    </row>
    <row r="644" spans="1:8" x14ac:dyDescent="0.25">
      <c r="A644" s="147"/>
      <c r="B644" s="148"/>
      <c r="C644" s="268" t="s">
        <v>2046</v>
      </c>
      <c r="D644" s="372">
        <v>10400</v>
      </c>
      <c r="E644" s="352">
        <v>0.74</v>
      </c>
      <c r="F644" s="266" t="s">
        <v>2262</v>
      </c>
      <c r="G644" s="157" t="s">
        <v>2286</v>
      </c>
      <c r="H644" s="272">
        <v>1850</v>
      </c>
    </row>
    <row r="645" spans="1:8" x14ac:dyDescent="0.25">
      <c r="A645" s="147"/>
      <c r="B645" s="148"/>
      <c r="C645" s="268" t="s">
        <v>2047</v>
      </c>
      <c r="D645" s="372">
        <v>10400</v>
      </c>
      <c r="E645" s="352">
        <v>0.74</v>
      </c>
      <c r="F645" s="266" t="s">
        <v>2262</v>
      </c>
      <c r="G645" s="157" t="s">
        <v>2286</v>
      </c>
      <c r="H645" s="272">
        <v>1850</v>
      </c>
    </row>
    <row r="646" spans="1:8" x14ac:dyDescent="0.25">
      <c r="A646" s="147"/>
      <c r="B646" s="148"/>
      <c r="C646" s="268" t="s">
        <v>2048</v>
      </c>
      <c r="D646" s="372">
        <v>10400</v>
      </c>
      <c r="E646" s="352">
        <v>0.74</v>
      </c>
      <c r="F646" s="266" t="s">
        <v>2262</v>
      </c>
      <c r="G646" s="157" t="s">
        <v>2286</v>
      </c>
      <c r="H646" s="272">
        <v>1850</v>
      </c>
    </row>
    <row r="647" spans="1:8" x14ac:dyDescent="0.25">
      <c r="A647" s="147"/>
      <c r="B647" s="148"/>
      <c r="C647" s="268" t="s">
        <v>2049</v>
      </c>
      <c r="D647" s="372">
        <v>11000</v>
      </c>
      <c r="E647" s="352">
        <v>0.74</v>
      </c>
      <c r="F647" s="266" t="s">
        <v>2262</v>
      </c>
      <c r="G647" s="157" t="s">
        <v>2286</v>
      </c>
      <c r="H647" s="272">
        <v>1850</v>
      </c>
    </row>
    <row r="648" spans="1:8" x14ac:dyDescent="0.25">
      <c r="A648" s="147"/>
      <c r="B648" s="148"/>
      <c r="C648" s="268" t="s">
        <v>2050</v>
      </c>
      <c r="D648" s="372">
        <v>11800</v>
      </c>
      <c r="E648" s="352">
        <v>0.74</v>
      </c>
      <c r="F648" s="266" t="s">
        <v>2263</v>
      </c>
      <c r="G648" s="157" t="s">
        <v>2286</v>
      </c>
      <c r="H648" s="272">
        <v>1850</v>
      </c>
    </row>
    <row r="649" spans="1:8" x14ac:dyDescent="0.25">
      <c r="A649" s="147"/>
      <c r="B649" s="148"/>
      <c r="C649" s="268" t="s">
        <v>2051</v>
      </c>
      <c r="D649" s="372">
        <v>12800</v>
      </c>
      <c r="E649" s="352">
        <v>0.74</v>
      </c>
      <c r="F649" s="266" t="s">
        <v>1888</v>
      </c>
      <c r="G649" s="157" t="s">
        <v>2286</v>
      </c>
      <c r="H649" s="272">
        <v>1850</v>
      </c>
    </row>
    <row r="650" spans="1:8" x14ac:dyDescent="0.25">
      <c r="A650" s="147"/>
      <c r="B650" s="148"/>
      <c r="C650" s="268" t="s">
        <v>2052</v>
      </c>
      <c r="D650" s="372">
        <v>10600</v>
      </c>
      <c r="E650" s="352">
        <v>0.74</v>
      </c>
      <c r="F650" s="266" t="s">
        <v>2262</v>
      </c>
      <c r="G650" s="157" t="s">
        <v>2286</v>
      </c>
      <c r="H650" s="272">
        <v>1850</v>
      </c>
    </row>
    <row r="651" spans="1:8" x14ac:dyDescent="0.25">
      <c r="A651" s="147"/>
      <c r="B651" s="148"/>
      <c r="C651" s="268" t="s">
        <v>2053</v>
      </c>
      <c r="D651" s="372">
        <v>11400</v>
      </c>
      <c r="E651" s="352">
        <v>0.74</v>
      </c>
      <c r="F651" s="266" t="s">
        <v>2262</v>
      </c>
      <c r="G651" s="157" t="s">
        <v>2286</v>
      </c>
      <c r="H651" s="272">
        <v>1850</v>
      </c>
    </row>
    <row r="652" spans="1:8" x14ac:dyDescent="0.25">
      <c r="A652" s="147"/>
      <c r="B652" s="148"/>
      <c r="C652" s="268" t="s">
        <v>2054</v>
      </c>
      <c r="D652" s="372">
        <v>11700</v>
      </c>
      <c r="E652" s="352">
        <v>0.74</v>
      </c>
      <c r="F652" s="266" t="s">
        <v>1888</v>
      </c>
      <c r="G652" s="157" t="s">
        <v>2286</v>
      </c>
      <c r="H652" s="272">
        <v>1850</v>
      </c>
    </row>
    <row r="653" spans="1:8" x14ac:dyDescent="0.25">
      <c r="A653" s="147"/>
      <c r="B653" s="148"/>
      <c r="C653" s="268" t="s">
        <v>2055</v>
      </c>
      <c r="D653" s="372">
        <v>12800</v>
      </c>
      <c r="E653" s="352">
        <v>0.74</v>
      </c>
      <c r="F653" s="266" t="s">
        <v>1888</v>
      </c>
      <c r="G653" s="157" t="s">
        <v>2286</v>
      </c>
      <c r="H653" s="272">
        <v>1850</v>
      </c>
    </row>
    <row r="654" spans="1:8" x14ac:dyDescent="0.25">
      <c r="A654" s="147"/>
      <c r="B654" s="148"/>
      <c r="C654" s="268" t="s">
        <v>2056</v>
      </c>
      <c r="D654" s="372">
        <v>18600</v>
      </c>
      <c r="E654" s="352">
        <v>0.74</v>
      </c>
      <c r="F654" s="266" t="s">
        <v>2262</v>
      </c>
      <c r="G654" s="157" t="s">
        <v>2286</v>
      </c>
      <c r="H654" s="272">
        <v>1850</v>
      </c>
    </row>
    <row r="655" spans="1:8" x14ac:dyDescent="0.25">
      <c r="A655" s="147"/>
      <c r="B655" s="148"/>
      <c r="C655" s="268" t="s">
        <v>2057</v>
      </c>
      <c r="D655" s="372">
        <v>17300</v>
      </c>
      <c r="E655" s="352">
        <v>0.74</v>
      </c>
      <c r="F655" s="266" t="s">
        <v>1888</v>
      </c>
      <c r="G655" s="157" t="s">
        <v>2286</v>
      </c>
      <c r="H655" s="272">
        <v>1850</v>
      </c>
    </row>
    <row r="656" spans="1:8" x14ac:dyDescent="0.25">
      <c r="A656" s="147"/>
      <c r="B656" s="148"/>
      <c r="C656" s="268" t="s">
        <v>2058</v>
      </c>
      <c r="D656" s="372">
        <v>2700</v>
      </c>
      <c r="E656" s="352">
        <v>0.18</v>
      </c>
      <c r="F656" s="266" t="s">
        <v>2262</v>
      </c>
      <c r="G656" s="157" t="s">
        <v>2287</v>
      </c>
      <c r="H656" s="272">
        <v>449.99999999999994</v>
      </c>
    </row>
    <row r="657" spans="1:8" x14ac:dyDescent="0.25">
      <c r="A657" s="147"/>
      <c r="B657" s="148"/>
      <c r="C657" s="268" t="s">
        <v>2059</v>
      </c>
      <c r="D657" s="372">
        <v>2900</v>
      </c>
      <c r="E657" s="352">
        <v>0.18</v>
      </c>
      <c r="F657" s="266" t="s">
        <v>2262</v>
      </c>
      <c r="G657" s="157" t="s">
        <v>2287</v>
      </c>
      <c r="H657" s="272">
        <v>449.99999999999994</v>
      </c>
    </row>
    <row r="658" spans="1:8" x14ac:dyDescent="0.25">
      <c r="A658" s="147"/>
      <c r="B658" s="148"/>
      <c r="C658" s="268" t="s">
        <v>2060</v>
      </c>
      <c r="D658" s="372">
        <v>3000</v>
      </c>
      <c r="E658" s="352">
        <v>0.18</v>
      </c>
      <c r="F658" s="266" t="s">
        <v>2262</v>
      </c>
      <c r="G658" s="157" t="s">
        <v>2287</v>
      </c>
      <c r="H658" s="272">
        <v>449.99999999999994</v>
      </c>
    </row>
    <row r="659" spans="1:8" x14ac:dyDescent="0.25">
      <c r="A659" s="147"/>
      <c r="B659" s="148"/>
      <c r="C659" s="268" t="s">
        <v>2061</v>
      </c>
      <c r="D659" s="372">
        <v>3400</v>
      </c>
      <c r="E659" s="352">
        <v>0.18</v>
      </c>
      <c r="F659" s="266" t="s">
        <v>2263</v>
      </c>
      <c r="G659" s="157" t="s">
        <v>2287</v>
      </c>
      <c r="H659" s="272">
        <v>449.99999999999994</v>
      </c>
    </row>
    <row r="660" spans="1:8" x14ac:dyDescent="0.25">
      <c r="A660" s="147"/>
      <c r="B660" s="148"/>
      <c r="C660" s="268" t="s">
        <v>2062</v>
      </c>
      <c r="D660" s="372">
        <v>3600</v>
      </c>
      <c r="E660" s="352">
        <v>0.18</v>
      </c>
      <c r="F660" s="266" t="s">
        <v>1888</v>
      </c>
      <c r="G660" s="157" t="s">
        <v>2287</v>
      </c>
      <c r="H660" s="272">
        <v>449.99999999999994</v>
      </c>
    </row>
    <row r="661" spans="1:8" x14ac:dyDescent="0.25">
      <c r="A661" s="147"/>
      <c r="B661" s="148"/>
      <c r="C661" s="268" t="s">
        <v>2063</v>
      </c>
      <c r="D661" s="372">
        <v>3000</v>
      </c>
      <c r="E661" s="352">
        <v>0.18</v>
      </c>
      <c r="F661" s="266" t="s">
        <v>2262</v>
      </c>
      <c r="G661" s="157" t="s">
        <v>2287</v>
      </c>
      <c r="H661" s="272">
        <v>449.99999999999994</v>
      </c>
    </row>
    <row r="662" spans="1:8" x14ac:dyDescent="0.25">
      <c r="A662" s="147"/>
      <c r="B662" s="148"/>
      <c r="C662" s="268" t="s">
        <v>2064</v>
      </c>
      <c r="D662" s="372">
        <v>3400</v>
      </c>
      <c r="E662" s="352">
        <v>0.18</v>
      </c>
      <c r="F662" s="266" t="s">
        <v>1888</v>
      </c>
      <c r="G662" s="157" t="s">
        <v>2287</v>
      </c>
      <c r="H662" s="272">
        <v>449.99999999999994</v>
      </c>
    </row>
    <row r="663" spans="1:8" x14ac:dyDescent="0.25">
      <c r="A663" s="147"/>
      <c r="B663" s="148"/>
      <c r="C663" s="268" t="s">
        <v>2065</v>
      </c>
      <c r="D663" s="372">
        <v>5300</v>
      </c>
      <c r="E663" s="352">
        <v>0.18</v>
      </c>
      <c r="F663" s="266" t="s">
        <v>2262</v>
      </c>
      <c r="G663" s="157" t="s">
        <v>2287</v>
      </c>
      <c r="H663" s="272">
        <v>449.99999999999994</v>
      </c>
    </row>
    <row r="664" spans="1:8" x14ac:dyDescent="0.25">
      <c r="A664" s="147"/>
      <c r="B664" s="148"/>
      <c r="C664" s="268" t="s">
        <v>2066</v>
      </c>
      <c r="D664" s="372">
        <v>5100</v>
      </c>
      <c r="E664" s="352">
        <v>0.18</v>
      </c>
      <c r="F664" s="266" t="s">
        <v>1888</v>
      </c>
      <c r="G664" s="157" t="s">
        <v>2287</v>
      </c>
      <c r="H664" s="272">
        <v>449.99999999999994</v>
      </c>
    </row>
    <row r="665" spans="1:8" x14ac:dyDescent="0.25">
      <c r="A665" s="147"/>
      <c r="B665" s="148"/>
      <c r="C665" s="268" t="s">
        <v>2067</v>
      </c>
      <c r="D665" s="372">
        <v>13200</v>
      </c>
      <c r="E665" s="352">
        <v>0.96</v>
      </c>
      <c r="F665" s="266" t="s">
        <v>2262</v>
      </c>
      <c r="G665" s="157" t="s">
        <v>2288</v>
      </c>
      <c r="H665" s="272">
        <v>2400</v>
      </c>
    </row>
    <row r="666" spans="1:8" x14ac:dyDescent="0.25">
      <c r="A666" s="147"/>
      <c r="B666" s="148"/>
      <c r="C666" s="268" t="s">
        <v>2068</v>
      </c>
      <c r="D666" s="372">
        <v>14300</v>
      </c>
      <c r="E666" s="352">
        <v>0.96</v>
      </c>
      <c r="F666" s="266" t="s">
        <v>2262</v>
      </c>
      <c r="G666" s="157" t="s">
        <v>2288</v>
      </c>
      <c r="H666" s="272">
        <v>2400</v>
      </c>
    </row>
    <row r="667" spans="1:8" x14ac:dyDescent="0.25">
      <c r="A667" s="147"/>
      <c r="B667" s="148"/>
      <c r="C667" s="268" t="s">
        <v>2069</v>
      </c>
      <c r="D667" s="372">
        <v>13300</v>
      </c>
      <c r="E667" s="352">
        <v>0.96</v>
      </c>
      <c r="F667" s="266" t="s">
        <v>2262</v>
      </c>
      <c r="G667" s="157" t="s">
        <v>2288</v>
      </c>
      <c r="H667" s="272">
        <v>2400</v>
      </c>
    </row>
    <row r="668" spans="1:8" x14ac:dyDescent="0.25">
      <c r="A668" s="147"/>
      <c r="B668" s="148"/>
      <c r="C668" s="268" t="s">
        <v>2070</v>
      </c>
      <c r="D668" s="372">
        <v>13300</v>
      </c>
      <c r="E668" s="352">
        <v>0.96</v>
      </c>
      <c r="F668" s="266" t="s">
        <v>2262</v>
      </c>
      <c r="G668" s="157" t="s">
        <v>2288</v>
      </c>
      <c r="H668" s="272">
        <v>2400</v>
      </c>
    </row>
    <row r="669" spans="1:8" x14ac:dyDescent="0.25">
      <c r="A669" s="147"/>
      <c r="B669" s="148"/>
      <c r="C669" s="268" t="s">
        <v>2071</v>
      </c>
      <c r="D669" s="372">
        <v>14200</v>
      </c>
      <c r="E669" s="352">
        <v>0.96</v>
      </c>
      <c r="F669" s="266" t="s">
        <v>2262</v>
      </c>
      <c r="G669" s="157" t="s">
        <v>2288</v>
      </c>
      <c r="H669" s="272">
        <v>2400</v>
      </c>
    </row>
    <row r="670" spans="1:8" x14ac:dyDescent="0.25">
      <c r="A670" s="147"/>
      <c r="B670" s="148"/>
      <c r="C670" s="268" t="s">
        <v>2072</v>
      </c>
      <c r="D670" s="372">
        <v>15200</v>
      </c>
      <c r="E670" s="352">
        <v>0.96</v>
      </c>
      <c r="F670" s="266" t="s">
        <v>1888</v>
      </c>
      <c r="G670" s="157" t="s">
        <v>2288</v>
      </c>
      <c r="H670" s="272">
        <v>2400</v>
      </c>
    </row>
    <row r="671" spans="1:8" x14ac:dyDescent="0.25">
      <c r="A671" s="147"/>
      <c r="B671" s="148"/>
      <c r="C671" s="268" t="s">
        <v>2073</v>
      </c>
      <c r="D671" s="372">
        <v>12500</v>
      </c>
      <c r="E671" s="352">
        <v>0.96</v>
      </c>
      <c r="F671" s="266" t="s">
        <v>2262</v>
      </c>
      <c r="G671" s="157" t="s">
        <v>2288</v>
      </c>
      <c r="H671" s="272">
        <v>2400</v>
      </c>
    </row>
    <row r="672" spans="1:8" x14ac:dyDescent="0.25">
      <c r="A672" s="147"/>
      <c r="B672" s="148"/>
      <c r="C672" s="269" t="s">
        <v>2074</v>
      </c>
      <c r="D672" s="372">
        <v>13600</v>
      </c>
      <c r="E672" s="352">
        <v>0.96</v>
      </c>
      <c r="F672" s="266" t="s">
        <v>2262</v>
      </c>
      <c r="G672" s="157" t="s">
        <v>2288</v>
      </c>
      <c r="H672" s="272">
        <v>2400</v>
      </c>
    </row>
    <row r="673" spans="1:8" x14ac:dyDescent="0.25">
      <c r="A673" s="147"/>
      <c r="B673" s="148"/>
      <c r="C673" s="268" t="s">
        <v>2075</v>
      </c>
      <c r="D673" s="372">
        <v>13100</v>
      </c>
      <c r="E673" s="352">
        <v>0.96</v>
      </c>
      <c r="F673" s="266" t="s">
        <v>2262</v>
      </c>
      <c r="G673" s="157" t="s">
        <v>2288</v>
      </c>
      <c r="H673" s="272">
        <v>2400</v>
      </c>
    </row>
    <row r="674" spans="1:8" x14ac:dyDescent="0.25">
      <c r="A674" s="147"/>
      <c r="B674" s="148"/>
      <c r="C674" s="268" t="s">
        <v>2076</v>
      </c>
      <c r="D674" s="372">
        <v>14200</v>
      </c>
      <c r="E674" s="352">
        <v>0.96</v>
      </c>
      <c r="F674" s="266" t="s">
        <v>2262</v>
      </c>
      <c r="G674" s="157" t="s">
        <v>2288</v>
      </c>
      <c r="H674" s="272">
        <v>2400</v>
      </c>
    </row>
    <row r="675" spans="1:8" x14ac:dyDescent="0.25">
      <c r="A675" s="147"/>
      <c r="B675" s="148"/>
      <c r="C675" s="268" t="s">
        <v>2077</v>
      </c>
      <c r="D675" s="372">
        <v>14900</v>
      </c>
      <c r="E675" s="352">
        <v>0.96</v>
      </c>
      <c r="F675" s="266" t="s">
        <v>1888</v>
      </c>
      <c r="G675" s="157" t="s">
        <v>2288</v>
      </c>
      <c r="H675" s="272">
        <v>2400</v>
      </c>
    </row>
    <row r="676" spans="1:8" x14ac:dyDescent="0.25">
      <c r="A676" s="147"/>
      <c r="B676" s="148"/>
      <c r="C676" s="268" t="s">
        <v>2078</v>
      </c>
      <c r="D676" s="372">
        <v>15900</v>
      </c>
      <c r="E676" s="352">
        <v>0.96</v>
      </c>
      <c r="F676" s="266" t="s">
        <v>1888</v>
      </c>
      <c r="G676" s="157" t="s">
        <v>2288</v>
      </c>
      <c r="H676" s="272">
        <v>2400</v>
      </c>
    </row>
    <row r="677" spans="1:8" x14ac:dyDescent="0.25">
      <c r="A677" s="147"/>
      <c r="B677" s="148"/>
      <c r="C677" s="268" t="s">
        <v>2079</v>
      </c>
      <c r="D677" s="372">
        <v>15700</v>
      </c>
      <c r="E677" s="352">
        <v>0.96</v>
      </c>
      <c r="F677" s="266" t="s">
        <v>2262</v>
      </c>
      <c r="G677" s="157" t="s">
        <v>2288</v>
      </c>
      <c r="H677" s="272">
        <v>2400</v>
      </c>
    </row>
    <row r="678" spans="1:8" x14ac:dyDescent="0.25">
      <c r="A678" s="147"/>
      <c r="B678" s="148"/>
      <c r="C678" s="268" t="s">
        <v>2080</v>
      </c>
      <c r="D678" s="372">
        <v>22600</v>
      </c>
      <c r="E678" s="352">
        <v>0.96</v>
      </c>
      <c r="F678" s="266" t="s">
        <v>2263</v>
      </c>
      <c r="G678" s="157" t="s">
        <v>2288</v>
      </c>
      <c r="H678" s="272">
        <v>2400</v>
      </c>
    </row>
    <row r="679" spans="1:8" x14ac:dyDescent="0.25">
      <c r="A679" s="147"/>
      <c r="B679" s="148"/>
      <c r="C679" s="268" t="s">
        <v>2081</v>
      </c>
      <c r="D679" s="372">
        <v>22700</v>
      </c>
      <c r="E679" s="352">
        <v>0.96</v>
      </c>
      <c r="F679" s="266" t="s">
        <v>1888</v>
      </c>
      <c r="G679" s="157" t="s">
        <v>2288</v>
      </c>
      <c r="H679" s="272">
        <v>2400</v>
      </c>
    </row>
    <row r="680" spans="1:8" x14ac:dyDescent="0.25">
      <c r="A680" s="147"/>
      <c r="B680" s="148"/>
      <c r="C680" s="268" t="s">
        <v>2082</v>
      </c>
      <c r="D680" s="372">
        <v>3400</v>
      </c>
      <c r="E680" s="352">
        <v>0.24</v>
      </c>
      <c r="F680" s="266" t="s">
        <v>2262</v>
      </c>
      <c r="G680" s="157" t="s">
        <v>2289</v>
      </c>
      <c r="H680" s="272">
        <v>600</v>
      </c>
    </row>
    <row r="681" spans="1:8" x14ac:dyDescent="0.25">
      <c r="A681" s="147"/>
      <c r="B681" s="148"/>
      <c r="C681" s="268" t="s">
        <v>2083</v>
      </c>
      <c r="D681" s="372">
        <v>3500</v>
      </c>
      <c r="E681" s="352">
        <v>0.24</v>
      </c>
      <c r="F681" s="266" t="s">
        <v>2262</v>
      </c>
      <c r="G681" s="157" t="s">
        <v>2289</v>
      </c>
      <c r="H681" s="272">
        <v>600</v>
      </c>
    </row>
    <row r="682" spans="1:8" x14ac:dyDescent="0.25">
      <c r="A682" s="147"/>
      <c r="B682" s="148"/>
      <c r="C682" s="268" t="s">
        <v>2084</v>
      </c>
      <c r="D682" s="372">
        <v>3700</v>
      </c>
      <c r="E682" s="352">
        <v>0.24</v>
      </c>
      <c r="F682" s="266" t="s">
        <v>2262</v>
      </c>
      <c r="G682" s="157" t="s">
        <v>2289</v>
      </c>
      <c r="H682" s="272">
        <v>600</v>
      </c>
    </row>
    <row r="683" spans="1:8" x14ac:dyDescent="0.25">
      <c r="A683" s="147"/>
      <c r="B683" s="148"/>
      <c r="C683" s="268" t="s">
        <v>2085</v>
      </c>
      <c r="D683" s="372">
        <v>3900</v>
      </c>
      <c r="E683" s="352">
        <v>0.24</v>
      </c>
      <c r="F683" s="266" t="s">
        <v>2262</v>
      </c>
      <c r="G683" s="157" t="s">
        <v>2289</v>
      </c>
      <c r="H683" s="272">
        <v>600</v>
      </c>
    </row>
    <row r="684" spans="1:8" x14ac:dyDescent="0.25">
      <c r="A684" s="147"/>
      <c r="B684" s="148"/>
      <c r="C684" s="268" t="s">
        <v>2086</v>
      </c>
      <c r="D684" s="372">
        <v>4500</v>
      </c>
      <c r="E684" s="352">
        <v>0.24</v>
      </c>
      <c r="F684" s="266" t="s">
        <v>1888</v>
      </c>
      <c r="G684" s="157" t="s">
        <v>2289</v>
      </c>
      <c r="H684" s="272">
        <v>600</v>
      </c>
    </row>
    <row r="685" spans="1:8" x14ac:dyDescent="0.25">
      <c r="A685" s="147"/>
      <c r="B685" s="148"/>
      <c r="C685" s="268" t="s">
        <v>2087</v>
      </c>
      <c r="D685" s="372">
        <v>3500</v>
      </c>
      <c r="E685" s="352">
        <v>0.24</v>
      </c>
      <c r="F685" s="266" t="s">
        <v>2262</v>
      </c>
      <c r="G685" s="157" t="s">
        <v>2289</v>
      </c>
      <c r="H685" s="272">
        <v>600</v>
      </c>
    </row>
    <row r="686" spans="1:8" x14ac:dyDescent="0.25">
      <c r="A686" s="147"/>
      <c r="B686" s="148"/>
      <c r="C686" s="268" t="s">
        <v>2088</v>
      </c>
      <c r="D686" s="372">
        <v>3700</v>
      </c>
      <c r="E686" s="352">
        <v>0.24</v>
      </c>
      <c r="F686" s="266" t="s">
        <v>2262</v>
      </c>
      <c r="G686" s="157" t="s">
        <v>2289</v>
      </c>
      <c r="H686" s="272">
        <v>600</v>
      </c>
    </row>
    <row r="687" spans="1:8" x14ac:dyDescent="0.25">
      <c r="A687" s="147"/>
      <c r="B687" s="148"/>
      <c r="C687" s="268" t="s">
        <v>2089</v>
      </c>
      <c r="D687" s="372">
        <v>4400</v>
      </c>
      <c r="E687" s="352">
        <v>0.24</v>
      </c>
      <c r="F687" s="266" t="s">
        <v>1888</v>
      </c>
      <c r="G687" s="157" t="s">
        <v>2289</v>
      </c>
      <c r="H687" s="272">
        <v>600</v>
      </c>
    </row>
    <row r="688" spans="1:8" x14ac:dyDescent="0.25">
      <c r="A688" s="147"/>
      <c r="B688" s="148"/>
      <c r="C688" s="268" t="s">
        <v>2090</v>
      </c>
      <c r="D688" s="372">
        <v>4400</v>
      </c>
      <c r="E688" s="352">
        <v>0.24</v>
      </c>
      <c r="F688" s="266" t="s">
        <v>2262</v>
      </c>
      <c r="G688" s="157" t="s">
        <v>2289</v>
      </c>
      <c r="H688" s="272">
        <v>600</v>
      </c>
    </row>
    <row r="689" spans="1:8" x14ac:dyDescent="0.25">
      <c r="A689" s="147"/>
      <c r="B689" s="148"/>
      <c r="C689" s="268" t="s">
        <v>2091</v>
      </c>
      <c r="D689" s="372">
        <v>6500</v>
      </c>
      <c r="E689" s="352">
        <v>0.24</v>
      </c>
      <c r="F689" s="266" t="s">
        <v>2263</v>
      </c>
      <c r="G689" s="157" t="s">
        <v>2289</v>
      </c>
      <c r="H689" s="272">
        <v>600</v>
      </c>
    </row>
    <row r="690" spans="1:8" x14ac:dyDescent="0.25">
      <c r="A690" s="147"/>
      <c r="B690" s="148"/>
      <c r="C690" s="268" t="s">
        <v>2092</v>
      </c>
      <c r="D690" s="372">
        <v>6500</v>
      </c>
      <c r="E690" s="352">
        <v>0.24</v>
      </c>
      <c r="F690" s="266" t="s">
        <v>1888</v>
      </c>
      <c r="G690" s="157" t="s">
        <v>2289</v>
      </c>
      <c r="H690" s="272">
        <v>600</v>
      </c>
    </row>
    <row r="691" spans="1:8" x14ac:dyDescent="0.25">
      <c r="A691" s="147"/>
      <c r="B691" s="148"/>
      <c r="C691" s="268" t="s">
        <v>2093</v>
      </c>
      <c r="D691" s="372">
        <v>8100</v>
      </c>
      <c r="E691" s="352">
        <v>0.59</v>
      </c>
      <c r="F691" s="266" t="s">
        <v>2262</v>
      </c>
      <c r="G691" s="157" t="s">
        <v>2290</v>
      </c>
      <c r="H691" s="272">
        <v>1474.9999999999998</v>
      </c>
    </row>
    <row r="692" spans="1:8" x14ac:dyDescent="0.25">
      <c r="A692" s="147"/>
      <c r="B692" s="148"/>
      <c r="C692" s="268" t="s">
        <v>2094</v>
      </c>
      <c r="D692" s="372">
        <v>8200</v>
      </c>
      <c r="E692" s="352">
        <v>0.59</v>
      </c>
      <c r="F692" s="266" t="s">
        <v>2262</v>
      </c>
      <c r="G692" s="157" t="s">
        <v>2290</v>
      </c>
      <c r="H692" s="272">
        <v>1474.9999999999998</v>
      </c>
    </row>
    <row r="693" spans="1:8" x14ac:dyDescent="0.25">
      <c r="A693" s="147"/>
      <c r="B693" s="148"/>
      <c r="C693" s="268" t="s">
        <v>2095</v>
      </c>
      <c r="D693" s="372">
        <v>8200</v>
      </c>
      <c r="E693" s="352">
        <v>0.59</v>
      </c>
      <c r="F693" s="266" t="s">
        <v>1888</v>
      </c>
      <c r="G693" s="157" t="s">
        <v>2290</v>
      </c>
      <c r="H693" s="272">
        <v>1474.9999999999998</v>
      </c>
    </row>
    <row r="694" spans="1:8" x14ac:dyDescent="0.25">
      <c r="A694" s="147"/>
      <c r="B694" s="148"/>
      <c r="C694" s="268" t="s">
        <v>2096</v>
      </c>
      <c r="D694" s="372">
        <v>9500</v>
      </c>
      <c r="E694" s="352">
        <v>0.59</v>
      </c>
      <c r="F694" s="266" t="s">
        <v>2262</v>
      </c>
      <c r="G694" s="157" t="s">
        <v>2290</v>
      </c>
      <c r="H694" s="272">
        <v>1474.9999999999998</v>
      </c>
    </row>
    <row r="695" spans="1:8" x14ac:dyDescent="0.25">
      <c r="A695" s="147"/>
      <c r="B695" s="148"/>
      <c r="C695" s="268" t="s">
        <v>2097</v>
      </c>
      <c r="D695" s="372">
        <v>2200</v>
      </c>
      <c r="E695" s="352">
        <v>0.15</v>
      </c>
      <c r="F695" s="266" t="s">
        <v>2262</v>
      </c>
      <c r="G695" s="157" t="s">
        <v>2291</v>
      </c>
      <c r="H695" s="272">
        <v>375</v>
      </c>
    </row>
    <row r="696" spans="1:8" x14ac:dyDescent="0.25">
      <c r="A696" s="147"/>
      <c r="B696" s="148"/>
      <c r="C696" s="268" t="s">
        <v>2098</v>
      </c>
      <c r="D696" s="372">
        <v>2300</v>
      </c>
      <c r="E696" s="352">
        <v>0.15</v>
      </c>
      <c r="F696" s="266" t="s">
        <v>2262</v>
      </c>
      <c r="G696" s="157" t="s">
        <v>2291</v>
      </c>
      <c r="H696" s="272">
        <v>375</v>
      </c>
    </row>
    <row r="697" spans="1:8" x14ac:dyDescent="0.25">
      <c r="A697" s="147"/>
      <c r="B697" s="148"/>
      <c r="C697" s="268" t="s">
        <v>2099</v>
      </c>
      <c r="D697" s="372">
        <v>2400</v>
      </c>
      <c r="E697" s="352">
        <v>0.15</v>
      </c>
      <c r="F697" s="266" t="s">
        <v>1888</v>
      </c>
      <c r="G697" s="157" t="s">
        <v>2291</v>
      </c>
      <c r="H697" s="272">
        <v>375</v>
      </c>
    </row>
    <row r="698" spans="1:8" x14ac:dyDescent="0.25">
      <c r="A698" s="147"/>
      <c r="B698" s="148"/>
      <c r="C698" s="268" t="s">
        <v>2100</v>
      </c>
      <c r="D698" s="372">
        <v>2800</v>
      </c>
      <c r="E698" s="352">
        <v>0.15</v>
      </c>
      <c r="F698" s="266" t="s">
        <v>2262</v>
      </c>
      <c r="G698" s="157" t="s">
        <v>2291</v>
      </c>
      <c r="H698" s="272">
        <v>375</v>
      </c>
    </row>
    <row r="699" spans="1:8" x14ac:dyDescent="0.25">
      <c r="A699" s="147"/>
      <c r="B699" s="148"/>
      <c r="C699" s="268" t="s">
        <v>2101</v>
      </c>
      <c r="D699" s="372">
        <v>13200</v>
      </c>
      <c r="E699" s="352">
        <v>1</v>
      </c>
      <c r="F699" s="266" t="s">
        <v>2262</v>
      </c>
      <c r="G699" s="157" t="s">
        <v>2292</v>
      </c>
      <c r="H699" s="272">
        <v>2500</v>
      </c>
    </row>
    <row r="700" spans="1:8" x14ac:dyDescent="0.25">
      <c r="A700" s="147"/>
      <c r="B700" s="148"/>
      <c r="C700" s="268" t="s">
        <v>2102</v>
      </c>
      <c r="D700" s="372">
        <v>13200</v>
      </c>
      <c r="E700" s="352">
        <v>1</v>
      </c>
      <c r="F700" s="266" t="s">
        <v>2262</v>
      </c>
      <c r="G700" s="157" t="s">
        <v>2292</v>
      </c>
      <c r="H700" s="272">
        <v>2500</v>
      </c>
    </row>
    <row r="701" spans="1:8" x14ac:dyDescent="0.25">
      <c r="A701" s="147"/>
      <c r="B701" s="148"/>
      <c r="C701" s="268" t="s">
        <v>2103</v>
      </c>
      <c r="D701" s="372">
        <v>13300</v>
      </c>
      <c r="E701" s="352">
        <v>1</v>
      </c>
      <c r="F701" s="266" t="s">
        <v>2262</v>
      </c>
      <c r="G701" s="157" t="s">
        <v>2292</v>
      </c>
      <c r="H701" s="272">
        <v>2500</v>
      </c>
    </row>
    <row r="702" spans="1:8" x14ac:dyDescent="0.25">
      <c r="A702" s="147"/>
      <c r="B702" s="148"/>
      <c r="C702" s="268" t="s">
        <v>2104</v>
      </c>
      <c r="D702" s="372">
        <v>13700</v>
      </c>
      <c r="E702" s="352">
        <v>1</v>
      </c>
      <c r="F702" s="266" t="s">
        <v>2262</v>
      </c>
      <c r="G702" s="157" t="s">
        <v>2292</v>
      </c>
      <c r="H702" s="272">
        <v>2500</v>
      </c>
    </row>
    <row r="703" spans="1:8" x14ac:dyDescent="0.25">
      <c r="A703" s="147"/>
      <c r="B703" s="148"/>
      <c r="C703" s="268" t="s">
        <v>2105</v>
      </c>
      <c r="D703" s="372">
        <v>13700</v>
      </c>
      <c r="E703" s="352">
        <v>1</v>
      </c>
      <c r="F703" s="266" t="s">
        <v>2262</v>
      </c>
      <c r="G703" s="157" t="s">
        <v>2292</v>
      </c>
      <c r="H703" s="272">
        <v>2500</v>
      </c>
    </row>
    <row r="704" spans="1:8" x14ac:dyDescent="0.25">
      <c r="A704" s="147"/>
      <c r="B704" s="148"/>
      <c r="C704" s="268" t="s">
        <v>2106</v>
      </c>
      <c r="D704" s="372">
        <v>14900</v>
      </c>
      <c r="E704" s="352">
        <v>1</v>
      </c>
      <c r="F704" s="266" t="s">
        <v>2262</v>
      </c>
      <c r="G704" s="157" t="s">
        <v>2292</v>
      </c>
      <c r="H704" s="272">
        <v>2500</v>
      </c>
    </row>
    <row r="705" spans="1:8" x14ac:dyDescent="0.25">
      <c r="A705" s="147"/>
      <c r="B705" s="148"/>
      <c r="C705" s="268" t="s">
        <v>2107</v>
      </c>
      <c r="D705" s="372">
        <v>14200</v>
      </c>
      <c r="E705" s="352">
        <v>1</v>
      </c>
      <c r="F705" s="266" t="s">
        <v>2262</v>
      </c>
      <c r="G705" s="157" t="s">
        <v>2292</v>
      </c>
      <c r="H705" s="272">
        <v>2500</v>
      </c>
    </row>
    <row r="706" spans="1:8" x14ac:dyDescent="0.25">
      <c r="A706" s="147"/>
      <c r="B706" s="148"/>
      <c r="C706" s="268" t="s">
        <v>2108</v>
      </c>
      <c r="D706" s="372">
        <v>14500</v>
      </c>
      <c r="E706" s="352">
        <v>1</v>
      </c>
      <c r="F706" s="266" t="s">
        <v>2262</v>
      </c>
      <c r="G706" s="157" t="s">
        <v>2292</v>
      </c>
      <c r="H706" s="272">
        <v>2500</v>
      </c>
    </row>
    <row r="707" spans="1:8" x14ac:dyDescent="0.25">
      <c r="A707" s="147"/>
      <c r="B707" s="148"/>
      <c r="C707" s="268" t="s">
        <v>2109</v>
      </c>
      <c r="D707" s="372">
        <v>14200</v>
      </c>
      <c r="E707" s="352">
        <v>1</v>
      </c>
      <c r="F707" s="266" t="s">
        <v>2262</v>
      </c>
      <c r="G707" s="157" t="s">
        <v>2292</v>
      </c>
      <c r="H707" s="272">
        <v>2500</v>
      </c>
    </row>
    <row r="708" spans="1:8" x14ac:dyDescent="0.25">
      <c r="A708" s="147"/>
      <c r="B708" s="148"/>
      <c r="C708" s="268" t="s">
        <v>2110</v>
      </c>
      <c r="D708" s="372">
        <v>15400</v>
      </c>
      <c r="E708" s="352">
        <v>1</v>
      </c>
      <c r="F708" s="266" t="s">
        <v>2262</v>
      </c>
      <c r="G708" s="157" t="s">
        <v>2292</v>
      </c>
      <c r="H708" s="272">
        <v>2500</v>
      </c>
    </row>
    <row r="709" spans="1:8" x14ac:dyDescent="0.25">
      <c r="A709" s="147"/>
      <c r="B709" s="148"/>
      <c r="C709" s="268" t="s">
        <v>2111</v>
      </c>
      <c r="D709" s="372">
        <v>14900</v>
      </c>
      <c r="E709" s="352">
        <v>1</v>
      </c>
      <c r="F709" s="266" t="s">
        <v>2262</v>
      </c>
      <c r="G709" s="157" t="s">
        <v>2292</v>
      </c>
      <c r="H709" s="272">
        <v>2500</v>
      </c>
    </row>
    <row r="710" spans="1:8" x14ac:dyDescent="0.25">
      <c r="A710" s="147"/>
      <c r="B710" s="148"/>
      <c r="C710" s="268" t="s">
        <v>2112</v>
      </c>
      <c r="D710" s="372">
        <v>16100</v>
      </c>
      <c r="E710" s="352">
        <v>1</v>
      </c>
      <c r="F710" s="266" t="s">
        <v>2262</v>
      </c>
      <c r="G710" s="157" t="s">
        <v>2292</v>
      </c>
      <c r="H710" s="272">
        <v>2500</v>
      </c>
    </row>
    <row r="711" spans="1:8" x14ac:dyDescent="0.25">
      <c r="A711" s="147"/>
      <c r="B711" s="148"/>
      <c r="C711" s="268" t="s">
        <v>2113</v>
      </c>
      <c r="D711" s="372">
        <v>12900</v>
      </c>
      <c r="E711" s="352">
        <v>1</v>
      </c>
      <c r="F711" s="266" t="s">
        <v>2262</v>
      </c>
      <c r="G711" s="157" t="s">
        <v>2292</v>
      </c>
      <c r="H711" s="272">
        <v>2500</v>
      </c>
    </row>
    <row r="712" spans="1:8" x14ac:dyDescent="0.25">
      <c r="A712" s="147"/>
      <c r="B712" s="148"/>
      <c r="C712" s="268" t="s">
        <v>2114</v>
      </c>
      <c r="D712" s="372">
        <v>13400</v>
      </c>
      <c r="E712" s="352">
        <v>1</v>
      </c>
      <c r="F712" s="266" t="s">
        <v>2262</v>
      </c>
      <c r="G712" s="157" t="s">
        <v>2292</v>
      </c>
      <c r="H712" s="272">
        <v>2500</v>
      </c>
    </row>
    <row r="713" spans="1:8" x14ac:dyDescent="0.25">
      <c r="A713" s="147"/>
      <c r="B713" s="148"/>
      <c r="C713" s="268" t="s">
        <v>2115</v>
      </c>
      <c r="D713" s="372">
        <v>15100</v>
      </c>
      <c r="E713" s="352">
        <v>1</v>
      </c>
      <c r="F713" s="266" t="s">
        <v>2262</v>
      </c>
      <c r="G713" s="157" t="s">
        <v>2292</v>
      </c>
      <c r="H713" s="272">
        <v>2500</v>
      </c>
    </row>
    <row r="714" spans="1:8" x14ac:dyDescent="0.25">
      <c r="A714" s="147"/>
      <c r="B714" s="148"/>
      <c r="C714" s="268" t="s">
        <v>2116</v>
      </c>
      <c r="D714" s="372">
        <v>3700</v>
      </c>
      <c r="E714" s="352">
        <v>0.25</v>
      </c>
      <c r="F714" s="266" t="s">
        <v>2262</v>
      </c>
      <c r="G714" s="157" t="s">
        <v>2293</v>
      </c>
      <c r="H714" s="272">
        <v>625</v>
      </c>
    </row>
    <row r="715" spans="1:8" x14ac:dyDescent="0.25">
      <c r="A715" s="147"/>
      <c r="B715" s="148"/>
      <c r="C715" s="268" t="s">
        <v>2117</v>
      </c>
      <c r="D715" s="372">
        <v>3700</v>
      </c>
      <c r="E715" s="352">
        <v>0.25</v>
      </c>
      <c r="F715" s="266" t="s">
        <v>2262</v>
      </c>
      <c r="G715" s="157" t="s">
        <v>2293</v>
      </c>
      <c r="H715" s="272">
        <v>625</v>
      </c>
    </row>
    <row r="716" spans="1:8" x14ac:dyDescent="0.25">
      <c r="A716" s="147"/>
      <c r="B716" s="148"/>
      <c r="C716" s="268" t="s">
        <v>2118</v>
      </c>
      <c r="D716" s="372">
        <v>3700</v>
      </c>
      <c r="E716" s="352">
        <v>0.25</v>
      </c>
      <c r="F716" s="266" t="s">
        <v>2262</v>
      </c>
      <c r="G716" s="157" t="s">
        <v>2293</v>
      </c>
      <c r="H716" s="272">
        <v>625</v>
      </c>
    </row>
    <row r="717" spans="1:8" x14ac:dyDescent="0.25">
      <c r="A717" s="147"/>
      <c r="B717" s="148"/>
      <c r="C717" s="268" t="s">
        <v>2119</v>
      </c>
      <c r="D717" s="372">
        <v>3900</v>
      </c>
      <c r="E717" s="352">
        <v>0.25</v>
      </c>
      <c r="F717" s="266" t="s">
        <v>2262</v>
      </c>
      <c r="G717" s="157" t="s">
        <v>2293</v>
      </c>
      <c r="H717" s="272">
        <v>625</v>
      </c>
    </row>
    <row r="718" spans="1:8" x14ac:dyDescent="0.25">
      <c r="A718" s="147"/>
      <c r="B718" s="148"/>
      <c r="C718" s="268" t="s">
        <v>2120</v>
      </c>
      <c r="D718" s="372">
        <v>3900</v>
      </c>
      <c r="E718" s="352">
        <v>0.25</v>
      </c>
      <c r="F718" s="266" t="s">
        <v>2262</v>
      </c>
      <c r="G718" s="157" t="s">
        <v>2293</v>
      </c>
      <c r="H718" s="272">
        <v>625</v>
      </c>
    </row>
    <row r="719" spans="1:8" x14ac:dyDescent="0.25">
      <c r="A719" s="147"/>
      <c r="B719" s="148"/>
      <c r="C719" s="268" t="s">
        <v>2121</v>
      </c>
      <c r="D719" s="372">
        <v>4000</v>
      </c>
      <c r="E719" s="352">
        <v>0.25</v>
      </c>
      <c r="F719" s="266" t="s">
        <v>2262</v>
      </c>
      <c r="G719" s="157" t="s">
        <v>2293</v>
      </c>
      <c r="H719" s="272">
        <v>625</v>
      </c>
    </row>
    <row r="720" spans="1:8" x14ac:dyDescent="0.25">
      <c r="A720" s="147"/>
      <c r="B720" s="148"/>
      <c r="C720" s="268" t="s">
        <v>2122</v>
      </c>
      <c r="D720" s="372">
        <v>4200</v>
      </c>
      <c r="E720" s="352">
        <v>0.25</v>
      </c>
      <c r="F720" s="266" t="s">
        <v>2262</v>
      </c>
      <c r="G720" s="157" t="s">
        <v>2293</v>
      </c>
      <c r="H720" s="272">
        <v>625</v>
      </c>
    </row>
    <row r="721" spans="1:8" x14ac:dyDescent="0.25">
      <c r="A721" s="147"/>
      <c r="B721" s="148"/>
      <c r="C721" s="268" t="s">
        <v>2123</v>
      </c>
      <c r="D721" s="372">
        <v>4300</v>
      </c>
      <c r="E721" s="352">
        <v>0.25</v>
      </c>
      <c r="F721" s="266" t="s">
        <v>2262</v>
      </c>
      <c r="G721" s="157" t="s">
        <v>2293</v>
      </c>
      <c r="H721" s="272">
        <v>625</v>
      </c>
    </row>
    <row r="722" spans="1:8" x14ac:dyDescent="0.25">
      <c r="A722" s="147"/>
      <c r="B722" s="148"/>
      <c r="C722" s="268" t="s">
        <v>2124</v>
      </c>
      <c r="D722" s="372">
        <v>3700</v>
      </c>
      <c r="E722" s="352">
        <v>0.25</v>
      </c>
      <c r="F722" s="266" t="s">
        <v>2262</v>
      </c>
      <c r="G722" s="157" t="s">
        <v>2293</v>
      </c>
      <c r="H722" s="272">
        <v>625</v>
      </c>
    </row>
    <row r="723" spans="1:8" x14ac:dyDescent="0.25">
      <c r="A723" s="147"/>
      <c r="B723" s="148"/>
      <c r="C723" s="268" t="s">
        <v>2125</v>
      </c>
      <c r="D723" s="372">
        <v>3800</v>
      </c>
      <c r="E723" s="352">
        <v>0.25</v>
      </c>
      <c r="F723" s="266" t="s">
        <v>2262</v>
      </c>
      <c r="G723" s="157" t="s">
        <v>2293</v>
      </c>
      <c r="H723" s="272">
        <v>625</v>
      </c>
    </row>
    <row r="724" spans="1:8" x14ac:dyDescent="0.25">
      <c r="A724" s="147"/>
      <c r="B724" s="148"/>
      <c r="C724" s="268" t="s">
        <v>2126</v>
      </c>
      <c r="D724" s="372">
        <v>4400</v>
      </c>
      <c r="E724" s="352">
        <v>0.25</v>
      </c>
      <c r="F724" s="266" t="s">
        <v>2262</v>
      </c>
      <c r="G724" s="157" t="s">
        <v>2293</v>
      </c>
      <c r="H724" s="272">
        <v>625</v>
      </c>
    </row>
    <row r="725" spans="1:8" x14ac:dyDescent="0.25">
      <c r="A725" s="147"/>
      <c r="B725" s="148"/>
      <c r="C725" s="268" t="s">
        <v>2127</v>
      </c>
      <c r="D725" s="372">
        <v>15100</v>
      </c>
      <c r="E725" s="352">
        <v>1.1599999999999999</v>
      </c>
      <c r="F725" s="266" t="s">
        <v>2262</v>
      </c>
      <c r="G725" s="157" t="s">
        <v>2294</v>
      </c>
      <c r="H725" s="272">
        <v>2900</v>
      </c>
    </row>
    <row r="726" spans="1:8" x14ac:dyDescent="0.25">
      <c r="A726" s="147"/>
      <c r="B726" s="148"/>
      <c r="C726" s="268" t="s">
        <v>2128</v>
      </c>
      <c r="D726" s="372">
        <v>15200</v>
      </c>
      <c r="E726" s="352">
        <v>1.1599999999999999</v>
      </c>
      <c r="F726" s="266" t="s">
        <v>2262</v>
      </c>
      <c r="G726" s="157" t="s">
        <v>2294</v>
      </c>
      <c r="H726" s="272">
        <v>2900</v>
      </c>
    </row>
    <row r="727" spans="1:8" x14ac:dyDescent="0.25">
      <c r="A727" s="147"/>
      <c r="B727" s="148"/>
      <c r="C727" s="268" t="s">
        <v>2129</v>
      </c>
      <c r="D727" s="372">
        <v>15300</v>
      </c>
      <c r="E727" s="352">
        <v>1.1599999999999999</v>
      </c>
      <c r="F727" s="266" t="s">
        <v>2262</v>
      </c>
      <c r="G727" s="157" t="s">
        <v>2294</v>
      </c>
      <c r="H727" s="272">
        <v>2900</v>
      </c>
    </row>
    <row r="728" spans="1:8" x14ac:dyDescent="0.25">
      <c r="A728" s="147"/>
      <c r="B728" s="148"/>
      <c r="C728" s="268" t="s">
        <v>2130</v>
      </c>
      <c r="D728" s="372">
        <v>16400</v>
      </c>
      <c r="E728" s="352">
        <v>1.1599999999999999</v>
      </c>
      <c r="F728" s="266" t="s">
        <v>2262</v>
      </c>
      <c r="G728" s="157" t="s">
        <v>2294</v>
      </c>
      <c r="H728" s="272">
        <v>2900</v>
      </c>
    </row>
    <row r="729" spans="1:8" x14ac:dyDescent="0.25">
      <c r="A729" s="147"/>
      <c r="B729" s="148"/>
      <c r="C729" s="268" t="s">
        <v>2131</v>
      </c>
      <c r="D729" s="372">
        <v>17200</v>
      </c>
      <c r="E729" s="352">
        <v>1.1599999999999999</v>
      </c>
      <c r="F729" s="266" t="s">
        <v>2263</v>
      </c>
      <c r="G729" s="157" t="s">
        <v>2294</v>
      </c>
      <c r="H729" s="272">
        <v>2900</v>
      </c>
    </row>
    <row r="730" spans="1:8" x14ac:dyDescent="0.25">
      <c r="A730" s="147"/>
      <c r="B730" s="148"/>
      <c r="C730" s="268" t="s">
        <v>2132</v>
      </c>
      <c r="D730" s="372">
        <v>19000</v>
      </c>
      <c r="E730" s="352">
        <v>1.1599999999999999</v>
      </c>
      <c r="F730" s="266" t="s">
        <v>1892</v>
      </c>
      <c r="G730" s="157" t="s">
        <v>2294</v>
      </c>
      <c r="H730" s="272">
        <v>2900</v>
      </c>
    </row>
    <row r="731" spans="1:8" x14ac:dyDescent="0.25">
      <c r="A731" s="147"/>
      <c r="B731" s="148"/>
      <c r="C731" s="268" t="s">
        <v>2133</v>
      </c>
      <c r="D731" s="372">
        <v>15400</v>
      </c>
      <c r="E731" s="352">
        <v>1.1599999999999999</v>
      </c>
      <c r="F731" s="266" t="s">
        <v>2262</v>
      </c>
      <c r="G731" s="157" t="s">
        <v>2294</v>
      </c>
      <c r="H731" s="272">
        <v>2900</v>
      </c>
    </row>
    <row r="732" spans="1:8" x14ac:dyDescent="0.25">
      <c r="A732" s="147"/>
      <c r="B732" s="148"/>
      <c r="C732" s="268" t="s">
        <v>2134</v>
      </c>
      <c r="D732" s="372">
        <v>16500</v>
      </c>
      <c r="E732" s="352">
        <v>1.1599999999999999</v>
      </c>
      <c r="F732" s="266" t="s">
        <v>2262</v>
      </c>
      <c r="G732" s="157" t="s">
        <v>2294</v>
      </c>
      <c r="H732" s="272">
        <v>2900</v>
      </c>
    </row>
    <row r="733" spans="1:8" x14ac:dyDescent="0.25">
      <c r="A733" s="147"/>
      <c r="B733" s="148"/>
      <c r="C733" s="268" t="s">
        <v>2135</v>
      </c>
      <c r="D733" s="372">
        <v>15600</v>
      </c>
      <c r="E733" s="352">
        <v>1.1599999999999999</v>
      </c>
      <c r="F733" s="266" t="s">
        <v>2262</v>
      </c>
      <c r="G733" s="157" t="s">
        <v>2294</v>
      </c>
      <c r="H733" s="272">
        <v>2900</v>
      </c>
    </row>
    <row r="734" spans="1:8" x14ac:dyDescent="0.25">
      <c r="A734" s="147"/>
      <c r="B734" s="148"/>
      <c r="C734" s="268" t="s">
        <v>2136</v>
      </c>
      <c r="D734" s="372">
        <v>16800</v>
      </c>
      <c r="E734" s="352">
        <v>1.1599999999999999</v>
      </c>
      <c r="F734" s="266" t="s">
        <v>2262</v>
      </c>
      <c r="G734" s="157" t="s">
        <v>2294</v>
      </c>
      <c r="H734" s="272">
        <v>2900</v>
      </c>
    </row>
    <row r="735" spans="1:8" x14ac:dyDescent="0.25">
      <c r="A735" s="147"/>
      <c r="B735" s="148"/>
      <c r="C735" s="268" t="s">
        <v>2137</v>
      </c>
      <c r="D735" s="372">
        <v>17300</v>
      </c>
      <c r="E735" s="352">
        <v>1.1599999999999999</v>
      </c>
      <c r="F735" s="266" t="s">
        <v>2262</v>
      </c>
      <c r="G735" s="157" t="s">
        <v>2294</v>
      </c>
      <c r="H735" s="272">
        <v>2900</v>
      </c>
    </row>
    <row r="736" spans="1:8" x14ac:dyDescent="0.25">
      <c r="A736" s="147"/>
      <c r="B736" s="148"/>
      <c r="C736" s="268" t="s">
        <v>2138</v>
      </c>
      <c r="D736" s="372">
        <v>18500</v>
      </c>
      <c r="E736" s="352">
        <v>1.1599999999999999</v>
      </c>
      <c r="F736" s="266" t="s">
        <v>2262</v>
      </c>
      <c r="G736" s="157" t="s">
        <v>2294</v>
      </c>
      <c r="H736" s="272">
        <v>2900</v>
      </c>
    </row>
    <row r="737" spans="1:8" x14ac:dyDescent="0.25">
      <c r="A737" s="147"/>
      <c r="B737" s="148"/>
      <c r="C737" s="268" t="s">
        <v>2139</v>
      </c>
      <c r="D737" s="372">
        <v>17500</v>
      </c>
      <c r="E737" s="352">
        <v>1.1599999999999999</v>
      </c>
      <c r="F737" s="266" t="s">
        <v>2263</v>
      </c>
      <c r="G737" s="157" t="s">
        <v>2294</v>
      </c>
      <c r="H737" s="272">
        <v>2900</v>
      </c>
    </row>
    <row r="738" spans="1:8" x14ac:dyDescent="0.25">
      <c r="A738" s="147"/>
      <c r="B738" s="148"/>
      <c r="C738" s="268" t="s">
        <v>2140</v>
      </c>
      <c r="D738" s="372">
        <v>18400</v>
      </c>
      <c r="E738" s="352">
        <v>1.1599999999999999</v>
      </c>
      <c r="F738" s="266" t="s">
        <v>2263</v>
      </c>
      <c r="G738" s="157" t="s">
        <v>2294</v>
      </c>
      <c r="H738" s="272">
        <v>2900</v>
      </c>
    </row>
    <row r="739" spans="1:8" x14ac:dyDescent="0.25">
      <c r="A739" s="147"/>
      <c r="B739" s="148"/>
      <c r="C739" s="268" t="s">
        <v>2141</v>
      </c>
      <c r="D739" s="372">
        <v>4200</v>
      </c>
      <c r="E739" s="352">
        <v>0.28999999999999998</v>
      </c>
      <c r="F739" s="266" t="s">
        <v>2262</v>
      </c>
      <c r="G739" s="157" t="s">
        <v>2295</v>
      </c>
      <c r="H739" s="272">
        <v>725</v>
      </c>
    </row>
    <row r="740" spans="1:8" x14ac:dyDescent="0.25">
      <c r="A740" s="147"/>
      <c r="B740" s="148"/>
      <c r="C740" s="268" t="s">
        <v>2142</v>
      </c>
      <c r="D740" s="372">
        <v>4200</v>
      </c>
      <c r="E740" s="352">
        <v>0.28999999999999998</v>
      </c>
      <c r="F740" s="266" t="s">
        <v>2262</v>
      </c>
      <c r="G740" s="157" t="s">
        <v>2295</v>
      </c>
      <c r="H740" s="272">
        <v>725</v>
      </c>
    </row>
    <row r="741" spans="1:8" x14ac:dyDescent="0.25">
      <c r="A741" s="147"/>
      <c r="B741" s="148"/>
      <c r="C741" s="268" t="s">
        <v>2143</v>
      </c>
      <c r="D741" s="372">
        <v>4200</v>
      </c>
      <c r="E741" s="352">
        <v>0.28999999999999998</v>
      </c>
      <c r="F741" s="266" t="s">
        <v>2262</v>
      </c>
      <c r="G741" s="157" t="s">
        <v>2295</v>
      </c>
      <c r="H741" s="272">
        <v>725</v>
      </c>
    </row>
    <row r="742" spans="1:8" x14ac:dyDescent="0.25">
      <c r="A742" s="147"/>
      <c r="B742" s="148"/>
      <c r="C742" s="268" t="s">
        <v>2144</v>
      </c>
      <c r="D742" s="372">
        <v>4500</v>
      </c>
      <c r="E742" s="352">
        <v>0.28999999999999998</v>
      </c>
      <c r="F742" s="266" t="s">
        <v>2262</v>
      </c>
      <c r="G742" s="157" t="s">
        <v>2295</v>
      </c>
      <c r="H742" s="272">
        <v>725</v>
      </c>
    </row>
    <row r="743" spans="1:8" x14ac:dyDescent="0.25">
      <c r="A743" s="147"/>
      <c r="B743" s="148"/>
      <c r="C743" s="268" t="s">
        <v>2145</v>
      </c>
      <c r="D743" s="372">
        <v>4900</v>
      </c>
      <c r="E743" s="352">
        <v>0.28999999999999998</v>
      </c>
      <c r="F743" s="266" t="s">
        <v>2263</v>
      </c>
      <c r="G743" s="157" t="s">
        <v>2295</v>
      </c>
      <c r="H743" s="272">
        <v>725</v>
      </c>
    </row>
    <row r="744" spans="1:8" x14ac:dyDescent="0.25">
      <c r="A744" s="147"/>
      <c r="B744" s="148"/>
      <c r="C744" s="268" t="s">
        <v>2146</v>
      </c>
      <c r="D744" s="372">
        <v>5400</v>
      </c>
      <c r="E744" s="352">
        <v>0.28999999999999998</v>
      </c>
      <c r="F744" s="266" t="s">
        <v>1892</v>
      </c>
      <c r="G744" s="157" t="s">
        <v>2295</v>
      </c>
      <c r="H744" s="272">
        <v>725</v>
      </c>
    </row>
    <row r="745" spans="1:8" x14ac:dyDescent="0.25">
      <c r="A745" s="147"/>
      <c r="B745" s="148"/>
      <c r="C745" s="268" t="s">
        <v>2147</v>
      </c>
      <c r="D745" s="372">
        <v>4400</v>
      </c>
      <c r="E745" s="352">
        <v>0.28999999999999998</v>
      </c>
      <c r="F745" s="266" t="s">
        <v>2262</v>
      </c>
      <c r="G745" s="157" t="s">
        <v>2295</v>
      </c>
      <c r="H745" s="272">
        <v>725</v>
      </c>
    </row>
    <row r="746" spans="1:8" x14ac:dyDescent="0.25">
      <c r="A746" s="147"/>
      <c r="B746" s="148"/>
      <c r="C746" s="268" t="s">
        <v>2148</v>
      </c>
      <c r="D746" s="372">
        <v>4400</v>
      </c>
      <c r="E746" s="352">
        <v>0.28999999999999998</v>
      </c>
      <c r="F746" s="266" t="s">
        <v>2262</v>
      </c>
      <c r="G746" s="157" t="s">
        <v>2295</v>
      </c>
      <c r="H746" s="272">
        <v>725</v>
      </c>
    </row>
    <row r="747" spans="1:8" x14ac:dyDescent="0.25">
      <c r="A747" s="147"/>
      <c r="B747" s="148"/>
      <c r="C747" s="268" t="s">
        <v>2149</v>
      </c>
      <c r="D747" s="372">
        <v>4800</v>
      </c>
      <c r="E747" s="352">
        <v>0.28999999999999998</v>
      </c>
      <c r="F747" s="266" t="s">
        <v>2262</v>
      </c>
      <c r="G747" s="157" t="s">
        <v>2295</v>
      </c>
      <c r="H747" s="272">
        <v>725</v>
      </c>
    </row>
    <row r="748" spans="1:8" x14ac:dyDescent="0.25">
      <c r="A748" s="147"/>
      <c r="B748" s="148"/>
      <c r="C748" s="268" t="s">
        <v>2150</v>
      </c>
      <c r="D748" s="372">
        <v>5200</v>
      </c>
      <c r="E748" s="352">
        <v>0.28999999999999998</v>
      </c>
      <c r="F748" s="266" t="s">
        <v>2263</v>
      </c>
      <c r="G748" s="157" t="s">
        <v>2295</v>
      </c>
      <c r="H748" s="272">
        <v>725</v>
      </c>
    </row>
    <row r="749" spans="1:8" x14ac:dyDescent="0.25">
      <c r="A749" s="147"/>
      <c r="B749" s="148"/>
      <c r="C749" s="268" t="s">
        <v>2151</v>
      </c>
      <c r="D749" s="372">
        <v>19200</v>
      </c>
      <c r="E749" s="352">
        <v>1.38</v>
      </c>
      <c r="F749" s="266" t="s">
        <v>2262</v>
      </c>
      <c r="G749" s="157" t="s">
        <v>2296</v>
      </c>
      <c r="H749" s="272">
        <v>3449.9999999999995</v>
      </c>
    </row>
    <row r="750" spans="1:8" x14ac:dyDescent="0.25">
      <c r="A750" s="147"/>
      <c r="B750" s="148"/>
      <c r="C750" s="268" t="s">
        <v>2152</v>
      </c>
      <c r="D750" s="372">
        <v>19300</v>
      </c>
      <c r="E750" s="352">
        <v>1.38</v>
      </c>
      <c r="F750" s="266" t="s">
        <v>2262</v>
      </c>
      <c r="G750" s="157" t="s">
        <v>2296</v>
      </c>
      <c r="H750" s="272">
        <v>3449.9999999999995</v>
      </c>
    </row>
    <row r="751" spans="1:8" x14ac:dyDescent="0.25">
      <c r="A751" s="147"/>
      <c r="B751" s="148"/>
      <c r="C751" s="268" t="s">
        <v>2153</v>
      </c>
      <c r="D751" s="372">
        <v>19300</v>
      </c>
      <c r="E751" s="352">
        <v>1.38</v>
      </c>
      <c r="F751" s="266" t="s">
        <v>2262</v>
      </c>
      <c r="G751" s="157" t="s">
        <v>2296</v>
      </c>
      <c r="H751" s="272">
        <v>3449.9999999999995</v>
      </c>
    </row>
    <row r="752" spans="1:8" x14ac:dyDescent="0.25">
      <c r="A752" s="147"/>
      <c r="B752" s="148"/>
      <c r="C752" s="268" t="s">
        <v>2154</v>
      </c>
      <c r="D752" s="372">
        <v>20900</v>
      </c>
      <c r="E752" s="352">
        <v>1.38</v>
      </c>
      <c r="F752" s="266" t="s">
        <v>2262</v>
      </c>
      <c r="G752" s="157" t="s">
        <v>2296</v>
      </c>
      <c r="H752" s="272">
        <v>3449.9999999999995</v>
      </c>
    </row>
    <row r="753" spans="1:8" x14ac:dyDescent="0.25">
      <c r="A753" s="147"/>
      <c r="B753" s="148"/>
      <c r="C753" s="268" t="s">
        <v>2155</v>
      </c>
      <c r="D753" s="372">
        <v>23000</v>
      </c>
      <c r="E753" s="352">
        <v>1.38</v>
      </c>
      <c r="F753" s="266" t="s">
        <v>2262</v>
      </c>
      <c r="G753" s="157" t="s">
        <v>2296</v>
      </c>
      <c r="H753" s="272">
        <v>3449.9999999999995</v>
      </c>
    </row>
    <row r="754" spans="1:8" x14ac:dyDescent="0.25">
      <c r="A754" s="147"/>
      <c r="B754" s="148"/>
      <c r="C754" s="268" t="s">
        <v>2156</v>
      </c>
      <c r="D754" s="372">
        <v>24700</v>
      </c>
      <c r="E754" s="352">
        <v>1.38</v>
      </c>
      <c r="F754" s="266" t="s">
        <v>2263</v>
      </c>
      <c r="G754" s="157" t="s">
        <v>2296</v>
      </c>
      <c r="H754" s="272">
        <v>3449.9999999999995</v>
      </c>
    </row>
    <row r="755" spans="1:8" x14ac:dyDescent="0.25">
      <c r="A755" s="147"/>
      <c r="B755" s="148"/>
      <c r="C755" s="268" t="s">
        <v>2157</v>
      </c>
      <c r="D755" s="372">
        <v>26000</v>
      </c>
      <c r="E755" s="352">
        <v>1.38</v>
      </c>
      <c r="F755" s="266" t="s">
        <v>1892</v>
      </c>
      <c r="G755" s="157" t="s">
        <v>2296</v>
      </c>
      <c r="H755" s="272">
        <v>3449.9999999999995</v>
      </c>
    </row>
    <row r="756" spans="1:8" x14ac:dyDescent="0.25">
      <c r="A756" s="147"/>
      <c r="B756" s="148"/>
      <c r="C756" s="268" t="s">
        <v>2158</v>
      </c>
      <c r="D756" s="372">
        <v>23100</v>
      </c>
      <c r="E756" s="352">
        <v>1.38</v>
      </c>
      <c r="F756" s="266" t="s">
        <v>2262</v>
      </c>
      <c r="G756" s="157" t="s">
        <v>2296</v>
      </c>
      <c r="H756" s="272">
        <v>3449.9999999999995</v>
      </c>
    </row>
    <row r="757" spans="1:8" x14ac:dyDescent="0.25">
      <c r="A757" s="147"/>
      <c r="B757" s="148"/>
      <c r="C757" s="268" t="s">
        <v>2159</v>
      </c>
      <c r="D757" s="372">
        <v>24500</v>
      </c>
      <c r="E757" s="352">
        <v>1.38</v>
      </c>
      <c r="F757" s="266" t="s">
        <v>2262</v>
      </c>
      <c r="G757" s="157" t="s">
        <v>2296</v>
      </c>
      <c r="H757" s="272">
        <v>3449.9999999999995</v>
      </c>
    </row>
    <row r="758" spans="1:8" x14ac:dyDescent="0.25">
      <c r="A758" s="147"/>
      <c r="B758" s="148"/>
      <c r="C758" s="268" t="s">
        <v>2160</v>
      </c>
      <c r="D758" s="372">
        <v>25900</v>
      </c>
      <c r="E758" s="352">
        <v>1.38</v>
      </c>
      <c r="F758" s="266" t="s">
        <v>2262</v>
      </c>
      <c r="G758" s="157" t="s">
        <v>2296</v>
      </c>
      <c r="H758" s="272">
        <v>3449.9999999999995</v>
      </c>
    </row>
    <row r="759" spans="1:8" x14ac:dyDescent="0.25">
      <c r="A759" s="147"/>
      <c r="B759" s="148"/>
      <c r="C759" s="268" t="s">
        <v>2161</v>
      </c>
      <c r="D759" s="372">
        <v>27200</v>
      </c>
      <c r="E759" s="352">
        <v>1.38</v>
      </c>
      <c r="F759" s="266" t="s">
        <v>2262</v>
      </c>
      <c r="G759" s="157" t="s">
        <v>2296</v>
      </c>
      <c r="H759" s="272">
        <v>3449.9999999999995</v>
      </c>
    </row>
    <row r="760" spans="1:8" x14ac:dyDescent="0.25">
      <c r="A760" s="147"/>
      <c r="B760" s="148"/>
      <c r="C760" s="268" t="s">
        <v>2162</v>
      </c>
      <c r="D760" s="372">
        <v>27100</v>
      </c>
      <c r="E760" s="352">
        <v>1.38</v>
      </c>
      <c r="F760" s="266" t="s">
        <v>1888</v>
      </c>
      <c r="G760" s="157" t="s">
        <v>2296</v>
      </c>
      <c r="H760" s="272">
        <v>3449.9999999999995</v>
      </c>
    </row>
    <row r="761" spans="1:8" x14ac:dyDescent="0.25">
      <c r="A761" s="147"/>
      <c r="B761" s="148"/>
      <c r="C761" s="268" t="s">
        <v>2163</v>
      </c>
      <c r="D761" s="372">
        <v>28300</v>
      </c>
      <c r="E761" s="352">
        <v>1.38</v>
      </c>
      <c r="F761" s="266" t="s">
        <v>1888</v>
      </c>
      <c r="G761" s="157" t="s">
        <v>2296</v>
      </c>
      <c r="H761" s="272">
        <v>3449.9999999999995</v>
      </c>
    </row>
    <row r="762" spans="1:8" x14ac:dyDescent="0.25">
      <c r="A762" s="147"/>
      <c r="B762" s="148"/>
      <c r="C762" s="268" t="s">
        <v>2164</v>
      </c>
      <c r="D762" s="372">
        <v>23200</v>
      </c>
      <c r="E762" s="352">
        <v>1.38</v>
      </c>
      <c r="F762" s="266" t="s">
        <v>2262</v>
      </c>
      <c r="G762" s="157" t="s">
        <v>2296</v>
      </c>
      <c r="H762" s="272">
        <v>3449.9999999999995</v>
      </c>
    </row>
    <row r="763" spans="1:8" x14ac:dyDescent="0.25">
      <c r="A763" s="147"/>
      <c r="B763" s="148"/>
      <c r="C763" s="268" t="s">
        <v>2165</v>
      </c>
      <c r="D763" s="372">
        <v>24300</v>
      </c>
      <c r="E763" s="352">
        <v>1.38</v>
      </c>
      <c r="F763" s="266" t="s">
        <v>2262</v>
      </c>
      <c r="G763" s="157" t="s">
        <v>2296</v>
      </c>
      <c r="H763" s="272">
        <v>3449.9999999999995</v>
      </c>
    </row>
    <row r="764" spans="1:8" x14ac:dyDescent="0.25">
      <c r="A764" s="147"/>
      <c r="B764" s="148"/>
      <c r="C764" s="268" t="s">
        <v>2166</v>
      </c>
      <c r="D764" s="372">
        <v>28900</v>
      </c>
      <c r="E764" s="352">
        <v>1.38</v>
      </c>
      <c r="F764" s="266" t="s">
        <v>1888</v>
      </c>
      <c r="G764" s="157" t="s">
        <v>2296</v>
      </c>
      <c r="H764" s="272">
        <v>3449.9999999999995</v>
      </c>
    </row>
    <row r="765" spans="1:8" x14ac:dyDescent="0.25">
      <c r="A765" s="147"/>
      <c r="B765" s="148"/>
      <c r="C765" s="268" t="s">
        <v>2167</v>
      </c>
      <c r="D765" s="372">
        <v>5400</v>
      </c>
      <c r="E765" s="352">
        <v>0.35</v>
      </c>
      <c r="F765" s="266" t="s">
        <v>2262</v>
      </c>
      <c r="G765" s="157" t="s">
        <v>2297</v>
      </c>
      <c r="H765" s="272">
        <v>875</v>
      </c>
    </row>
    <row r="766" spans="1:8" x14ac:dyDescent="0.25">
      <c r="A766" s="147"/>
      <c r="B766" s="148"/>
      <c r="C766" s="268" t="s">
        <v>2168</v>
      </c>
      <c r="D766" s="372">
        <v>5400</v>
      </c>
      <c r="E766" s="352">
        <v>0.35</v>
      </c>
      <c r="F766" s="266" t="s">
        <v>2262</v>
      </c>
      <c r="G766" s="157" t="s">
        <v>2297</v>
      </c>
      <c r="H766" s="272">
        <v>875</v>
      </c>
    </row>
    <row r="767" spans="1:8" x14ac:dyDescent="0.25">
      <c r="A767" s="147"/>
      <c r="B767" s="148"/>
      <c r="C767" s="268" t="s">
        <v>2169</v>
      </c>
      <c r="D767" s="372">
        <v>5400</v>
      </c>
      <c r="E767" s="352">
        <v>0.35</v>
      </c>
      <c r="F767" s="266" t="s">
        <v>2262</v>
      </c>
      <c r="G767" s="157" t="s">
        <v>2297</v>
      </c>
      <c r="H767" s="272">
        <v>875</v>
      </c>
    </row>
    <row r="768" spans="1:8" x14ac:dyDescent="0.25">
      <c r="A768" s="147"/>
      <c r="B768" s="148"/>
      <c r="C768" s="268" t="s">
        <v>2170</v>
      </c>
      <c r="D768" s="372">
        <v>6000</v>
      </c>
      <c r="E768" s="352">
        <v>0.35</v>
      </c>
      <c r="F768" s="266" t="s">
        <v>2262</v>
      </c>
      <c r="G768" s="157" t="s">
        <v>2297</v>
      </c>
      <c r="H768" s="272">
        <v>875</v>
      </c>
    </row>
    <row r="769" spans="1:8" x14ac:dyDescent="0.25">
      <c r="A769" s="147"/>
      <c r="B769" s="148"/>
      <c r="C769" s="268" t="s">
        <v>2171</v>
      </c>
      <c r="D769" s="372">
        <v>6400</v>
      </c>
      <c r="E769" s="352">
        <v>0.35</v>
      </c>
      <c r="F769" s="266" t="s">
        <v>2262</v>
      </c>
      <c r="G769" s="157" t="s">
        <v>2297</v>
      </c>
      <c r="H769" s="272">
        <v>875</v>
      </c>
    </row>
    <row r="770" spans="1:8" x14ac:dyDescent="0.25">
      <c r="A770" s="147"/>
      <c r="B770" s="148"/>
      <c r="C770" s="268" t="s">
        <v>2172</v>
      </c>
      <c r="D770" s="372">
        <v>6900</v>
      </c>
      <c r="E770" s="352">
        <v>0.35</v>
      </c>
      <c r="F770" s="266" t="s">
        <v>2263</v>
      </c>
      <c r="G770" s="157" t="s">
        <v>2297</v>
      </c>
      <c r="H770" s="272">
        <v>875</v>
      </c>
    </row>
    <row r="771" spans="1:8" x14ac:dyDescent="0.25">
      <c r="A771" s="147"/>
      <c r="B771" s="148"/>
      <c r="C771" s="268" t="s">
        <v>2173</v>
      </c>
      <c r="D771" s="372">
        <v>7400</v>
      </c>
      <c r="E771" s="352">
        <v>0.35</v>
      </c>
      <c r="F771" s="266" t="s">
        <v>1892</v>
      </c>
      <c r="G771" s="157" t="s">
        <v>2297</v>
      </c>
      <c r="H771" s="272">
        <v>875</v>
      </c>
    </row>
    <row r="772" spans="1:8" x14ac:dyDescent="0.25">
      <c r="A772" s="147"/>
      <c r="B772" s="148"/>
      <c r="C772" s="268" t="s">
        <v>2174</v>
      </c>
      <c r="D772" s="372">
        <v>6500</v>
      </c>
      <c r="E772" s="352">
        <v>0.35</v>
      </c>
      <c r="F772" s="266" t="s">
        <v>2262</v>
      </c>
      <c r="G772" s="157" t="s">
        <v>2297</v>
      </c>
      <c r="H772" s="272">
        <v>875</v>
      </c>
    </row>
    <row r="773" spans="1:8" x14ac:dyDescent="0.25">
      <c r="A773" s="147"/>
      <c r="B773" s="148"/>
      <c r="C773" s="268" t="s">
        <v>2175</v>
      </c>
      <c r="D773" s="372">
        <v>7400</v>
      </c>
      <c r="E773" s="352">
        <v>0.35</v>
      </c>
      <c r="F773" s="266" t="s">
        <v>2262</v>
      </c>
      <c r="G773" s="157" t="s">
        <v>2297</v>
      </c>
      <c r="H773" s="272">
        <v>875</v>
      </c>
    </row>
    <row r="774" spans="1:8" x14ac:dyDescent="0.25">
      <c r="A774" s="147"/>
      <c r="B774" s="148"/>
      <c r="C774" s="268" t="s">
        <v>2176</v>
      </c>
      <c r="D774" s="372">
        <v>7800</v>
      </c>
      <c r="E774" s="352">
        <v>0.35</v>
      </c>
      <c r="F774" s="266" t="s">
        <v>1888</v>
      </c>
      <c r="G774" s="157" t="s">
        <v>2297</v>
      </c>
      <c r="H774" s="272">
        <v>875</v>
      </c>
    </row>
    <row r="775" spans="1:8" x14ac:dyDescent="0.25">
      <c r="A775" s="147"/>
      <c r="B775" s="148"/>
      <c r="C775" s="268" t="s">
        <v>2177</v>
      </c>
      <c r="D775" s="372">
        <v>6200</v>
      </c>
      <c r="E775" s="352">
        <v>0.35</v>
      </c>
      <c r="F775" s="266" t="s">
        <v>2262</v>
      </c>
      <c r="G775" s="157" t="s">
        <v>2297</v>
      </c>
      <c r="H775" s="272">
        <v>875</v>
      </c>
    </row>
    <row r="776" spans="1:8" x14ac:dyDescent="0.25">
      <c r="A776" s="147"/>
      <c r="B776" s="148"/>
      <c r="C776" s="268" t="s">
        <v>2178</v>
      </c>
      <c r="D776" s="372">
        <v>6800</v>
      </c>
      <c r="E776" s="352">
        <v>0.35</v>
      </c>
      <c r="F776" s="266" t="s">
        <v>2262</v>
      </c>
      <c r="G776" s="157" t="s">
        <v>2297</v>
      </c>
      <c r="H776" s="272">
        <v>875</v>
      </c>
    </row>
    <row r="777" spans="1:8" x14ac:dyDescent="0.25">
      <c r="A777" s="147"/>
      <c r="B777" s="148"/>
      <c r="C777" s="268" t="s">
        <v>2179</v>
      </c>
      <c r="D777" s="372">
        <v>8100</v>
      </c>
      <c r="E777" s="352">
        <v>0.35</v>
      </c>
      <c r="F777" s="266" t="s">
        <v>1888</v>
      </c>
      <c r="G777" s="157" t="s">
        <v>2297</v>
      </c>
      <c r="H777" s="272">
        <v>875</v>
      </c>
    </row>
    <row r="778" spans="1:8" x14ac:dyDescent="0.25">
      <c r="A778" s="147"/>
      <c r="B778" s="148"/>
      <c r="C778" s="268" t="s">
        <v>2180</v>
      </c>
      <c r="D778" s="372">
        <v>19200</v>
      </c>
      <c r="E778" s="352">
        <v>1.51</v>
      </c>
      <c r="F778" s="266" t="s">
        <v>2262</v>
      </c>
      <c r="G778" s="157" t="s">
        <v>2298</v>
      </c>
      <c r="H778" s="272">
        <v>3775</v>
      </c>
    </row>
    <row r="779" spans="1:8" x14ac:dyDescent="0.25">
      <c r="A779" s="147"/>
      <c r="B779" s="148"/>
      <c r="C779" s="268" t="s">
        <v>2181</v>
      </c>
      <c r="D779" s="372">
        <v>19400</v>
      </c>
      <c r="E779" s="352">
        <v>1.51</v>
      </c>
      <c r="F779" s="266" t="s">
        <v>2262</v>
      </c>
      <c r="G779" s="157" t="s">
        <v>2298</v>
      </c>
      <c r="H779" s="272">
        <v>3775</v>
      </c>
    </row>
    <row r="780" spans="1:8" x14ac:dyDescent="0.25">
      <c r="A780" s="147"/>
      <c r="B780" s="148"/>
      <c r="C780" s="268" t="s">
        <v>2182</v>
      </c>
      <c r="D780" s="372">
        <v>19400</v>
      </c>
      <c r="E780" s="352">
        <v>1.51</v>
      </c>
      <c r="F780" s="266" t="s">
        <v>2262</v>
      </c>
      <c r="G780" s="157" t="s">
        <v>2298</v>
      </c>
      <c r="H780" s="272">
        <v>3775</v>
      </c>
    </row>
    <row r="781" spans="1:8" x14ac:dyDescent="0.25">
      <c r="A781" s="147"/>
      <c r="B781" s="148"/>
      <c r="C781" s="268" t="s">
        <v>2183</v>
      </c>
      <c r="D781" s="372">
        <v>21100</v>
      </c>
      <c r="E781" s="352">
        <v>1.51</v>
      </c>
      <c r="F781" s="266" t="s">
        <v>2263</v>
      </c>
      <c r="G781" s="157" t="s">
        <v>2298</v>
      </c>
      <c r="H781" s="272">
        <v>3775</v>
      </c>
    </row>
    <row r="782" spans="1:8" x14ac:dyDescent="0.25">
      <c r="A782" s="147"/>
      <c r="B782" s="148"/>
      <c r="C782" s="268" t="s">
        <v>2184</v>
      </c>
      <c r="D782" s="372">
        <v>20700</v>
      </c>
      <c r="E782" s="352">
        <v>1.51</v>
      </c>
      <c r="F782" s="266" t="s">
        <v>2262</v>
      </c>
      <c r="G782" s="157" t="s">
        <v>2298</v>
      </c>
      <c r="H782" s="272">
        <v>3775</v>
      </c>
    </row>
    <row r="783" spans="1:8" x14ac:dyDescent="0.25">
      <c r="A783" s="147"/>
      <c r="B783" s="148"/>
      <c r="C783" s="268" t="s">
        <v>2185</v>
      </c>
      <c r="D783" s="372">
        <v>21900</v>
      </c>
      <c r="E783" s="352">
        <v>1.51</v>
      </c>
      <c r="F783" s="266" t="s">
        <v>2262</v>
      </c>
      <c r="G783" s="157" t="s">
        <v>2298</v>
      </c>
      <c r="H783" s="272">
        <v>3775</v>
      </c>
    </row>
    <row r="784" spans="1:8" x14ac:dyDescent="0.25">
      <c r="A784" s="147"/>
      <c r="B784" s="148"/>
      <c r="C784" s="268" t="s">
        <v>2186</v>
      </c>
      <c r="D784" s="372">
        <v>21500</v>
      </c>
      <c r="E784" s="352">
        <v>1.51</v>
      </c>
      <c r="F784" s="266" t="s">
        <v>2262</v>
      </c>
      <c r="G784" s="157" t="s">
        <v>2298</v>
      </c>
      <c r="H784" s="272">
        <v>3775</v>
      </c>
    </row>
    <row r="785" spans="1:8" x14ac:dyDescent="0.25">
      <c r="A785" s="147"/>
      <c r="B785" s="148"/>
      <c r="C785" s="268" t="s">
        <v>2187</v>
      </c>
      <c r="D785" s="372">
        <v>22600</v>
      </c>
      <c r="E785" s="352">
        <v>1.51</v>
      </c>
      <c r="F785" s="266" t="s">
        <v>2262</v>
      </c>
      <c r="G785" s="157" t="s">
        <v>2298</v>
      </c>
      <c r="H785" s="272">
        <v>3775</v>
      </c>
    </row>
    <row r="786" spans="1:8" x14ac:dyDescent="0.25">
      <c r="A786" s="147"/>
      <c r="B786" s="148"/>
      <c r="C786" s="268" t="s">
        <v>2188</v>
      </c>
      <c r="D786" s="372">
        <v>22300</v>
      </c>
      <c r="E786" s="352">
        <v>1.51</v>
      </c>
      <c r="F786" s="266" t="s">
        <v>2262</v>
      </c>
      <c r="G786" s="157" t="s">
        <v>2298</v>
      </c>
      <c r="H786" s="272">
        <v>3775</v>
      </c>
    </row>
    <row r="787" spans="1:8" x14ac:dyDescent="0.25">
      <c r="A787" s="147"/>
      <c r="B787" s="148"/>
      <c r="C787" s="268" t="s">
        <v>2189</v>
      </c>
      <c r="D787" s="372">
        <v>23400</v>
      </c>
      <c r="E787" s="352">
        <v>1.51</v>
      </c>
      <c r="F787" s="266" t="s">
        <v>2262</v>
      </c>
      <c r="G787" s="157" t="s">
        <v>2298</v>
      </c>
      <c r="H787" s="272">
        <v>3775</v>
      </c>
    </row>
    <row r="788" spans="1:8" x14ac:dyDescent="0.25">
      <c r="A788" s="147"/>
      <c r="B788" s="148"/>
      <c r="C788" s="268" t="s">
        <v>2190</v>
      </c>
      <c r="D788" s="372">
        <v>23000</v>
      </c>
      <c r="E788" s="352">
        <v>1.51</v>
      </c>
      <c r="F788" s="266" t="s">
        <v>2262</v>
      </c>
      <c r="G788" s="157" t="s">
        <v>2298</v>
      </c>
      <c r="H788" s="272">
        <v>3775</v>
      </c>
    </row>
    <row r="789" spans="1:8" x14ac:dyDescent="0.25">
      <c r="A789" s="147"/>
      <c r="B789" s="148"/>
      <c r="C789" s="268" t="s">
        <v>2191</v>
      </c>
      <c r="D789" s="372">
        <v>24300</v>
      </c>
      <c r="E789" s="352">
        <v>1.51</v>
      </c>
      <c r="F789" s="266" t="s">
        <v>2262</v>
      </c>
      <c r="G789" s="157" t="s">
        <v>2298</v>
      </c>
      <c r="H789" s="272">
        <v>3775</v>
      </c>
    </row>
    <row r="790" spans="1:8" x14ac:dyDescent="0.25">
      <c r="A790" s="147"/>
      <c r="B790" s="148"/>
      <c r="C790" s="268" t="s">
        <v>2192</v>
      </c>
      <c r="D790" s="372">
        <v>24200</v>
      </c>
      <c r="E790" s="352">
        <v>1.51</v>
      </c>
      <c r="F790" s="266" t="s">
        <v>2262</v>
      </c>
      <c r="G790" s="157" t="s">
        <v>2298</v>
      </c>
      <c r="H790" s="272">
        <v>3775</v>
      </c>
    </row>
    <row r="791" spans="1:8" x14ac:dyDescent="0.25">
      <c r="A791" s="147"/>
      <c r="B791" s="148"/>
      <c r="C791" s="268" t="s">
        <v>2193</v>
      </c>
      <c r="D791" s="372">
        <v>25200</v>
      </c>
      <c r="E791" s="352">
        <v>1.51</v>
      </c>
      <c r="F791" s="266" t="s">
        <v>2262</v>
      </c>
      <c r="G791" s="157" t="s">
        <v>2298</v>
      </c>
      <c r="H791" s="272">
        <v>3775</v>
      </c>
    </row>
    <row r="792" spans="1:8" x14ac:dyDescent="0.25">
      <c r="A792" s="147"/>
      <c r="B792" s="148"/>
      <c r="C792" s="268" t="s">
        <v>2194</v>
      </c>
      <c r="D792" s="372">
        <v>22300</v>
      </c>
      <c r="E792" s="352">
        <v>1.51</v>
      </c>
      <c r="F792" s="266" t="s">
        <v>2262</v>
      </c>
      <c r="G792" s="157" t="s">
        <v>2298</v>
      </c>
      <c r="H792" s="272">
        <v>3775</v>
      </c>
    </row>
    <row r="793" spans="1:8" x14ac:dyDescent="0.25">
      <c r="A793" s="147"/>
      <c r="B793" s="148"/>
      <c r="C793" s="268" t="s">
        <v>2195</v>
      </c>
      <c r="D793" s="372">
        <v>24000</v>
      </c>
      <c r="E793" s="352">
        <v>1.51</v>
      </c>
      <c r="F793" s="266" t="s">
        <v>2262</v>
      </c>
      <c r="G793" s="157" t="s">
        <v>2298</v>
      </c>
      <c r="H793" s="272">
        <v>3775</v>
      </c>
    </row>
    <row r="794" spans="1:8" x14ac:dyDescent="0.25">
      <c r="A794" s="147"/>
      <c r="B794" s="148"/>
      <c r="C794" s="268" t="s">
        <v>2196</v>
      </c>
      <c r="D794" s="372">
        <v>25200</v>
      </c>
      <c r="E794" s="352">
        <v>1.51</v>
      </c>
      <c r="F794" s="266" t="s">
        <v>2263</v>
      </c>
      <c r="G794" s="157" t="s">
        <v>2298</v>
      </c>
      <c r="H794" s="272">
        <v>3775</v>
      </c>
    </row>
    <row r="795" spans="1:8" x14ac:dyDescent="0.25">
      <c r="A795" s="147"/>
      <c r="B795" s="148"/>
      <c r="C795" s="268" t="s">
        <v>2197</v>
      </c>
      <c r="D795" s="372">
        <v>5300</v>
      </c>
      <c r="E795" s="352">
        <v>0.38</v>
      </c>
      <c r="F795" s="266" t="s">
        <v>2262</v>
      </c>
      <c r="G795" s="157" t="s">
        <v>2299</v>
      </c>
      <c r="H795" s="272">
        <v>950</v>
      </c>
    </row>
    <row r="796" spans="1:8" x14ac:dyDescent="0.25">
      <c r="A796" s="147"/>
      <c r="B796" s="148"/>
      <c r="C796" s="268" t="s">
        <v>2198</v>
      </c>
      <c r="D796" s="372">
        <v>5300</v>
      </c>
      <c r="E796" s="352">
        <v>0.38</v>
      </c>
      <c r="F796" s="266" t="s">
        <v>2262</v>
      </c>
      <c r="G796" s="157" t="s">
        <v>2299</v>
      </c>
      <c r="H796" s="272">
        <v>950</v>
      </c>
    </row>
    <row r="797" spans="1:8" x14ac:dyDescent="0.25">
      <c r="A797" s="147"/>
      <c r="B797" s="148"/>
      <c r="C797" s="268" t="s">
        <v>2199</v>
      </c>
      <c r="D797" s="372">
        <v>5400</v>
      </c>
      <c r="E797" s="352">
        <v>0.38</v>
      </c>
      <c r="F797" s="266" t="s">
        <v>2262</v>
      </c>
      <c r="G797" s="157" t="s">
        <v>2299</v>
      </c>
      <c r="H797" s="272">
        <v>950</v>
      </c>
    </row>
    <row r="798" spans="1:8" x14ac:dyDescent="0.25">
      <c r="A798" s="147"/>
      <c r="B798" s="148"/>
      <c r="C798" s="268" t="s">
        <v>2200</v>
      </c>
      <c r="D798" s="372">
        <v>6000</v>
      </c>
      <c r="E798" s="352">
        <v>0.38</v>
      </c>
      <c r="F798" s="266" t="s">
        <v>2263</v>
      </c>
      <c r="G798" s="157" t="s">
        <v>2299</v>
      </c>
      <c r="H798" s="272">
        <v>950</v>
      </c>
    </row>
    <row r="799" spans="1:8" x14ac:dyDescent="0.25">
      <c r="A799" s="147"/>
      <c r="B799" s="148"/>
      <c r="C799" s="268" t="s">
        <v>2201</v>
      </c>
      <c r="D799" s="372">
        <v>5900</v>
      </c>
      <c r="E799" s="352">
        <v>0.38</v>
      </c>
      <c r="F799" s="266" t="s">
        <v>2262</v>
      </c>
      <c r="G799" s="157" t="s">
        <v>2299</v>
      </c>
      <c r="H799" s="272">
        <v>950</v>
      </c>
    </row>
    <row r="800" spans="1:8" x14ac:dyDescent="0.25">
      <c r="A800" s="147"/>
      <c r="B800" s="148"/>
      <c r="C800" s="268" t="s">
        <v>2202</v>
      </c>
      <c r="D800" s="372">
        <v>6100</v>
      </c>
      <c r="E800" s="352">
        <v>0.38</v>
      </c>
      <c r="F800" s="266" t="s">
        <v>2262</v>
      </c>
      <c r="G800" s="157" t="s">
        <v>2299</v>
      </c>
      <c r="H800" s="272">
        <v>950</v>
      </c>
    </row>
    <row r="801" spans="1:8" x14ac:dyDescent="0.25">
      <c r="A801" s="147"/>
      <c r="B801" s="148"/>
      <c r="C801" s="268" t="s">
        <v>2203</v>
      </c>
      <c r="D801" s="372">
        <v>6300</v>
      </c>
      <c r="E801" s="352">
        <v>0.38</v>
      </c>
      <c r="F801" s="266" t="s">
        <v>2262</v>
      </c>
      <c r="G801" s="157" t="s">
        <v>2299</v>
      </c>
      <c r="H801" s="272">
        <v>950</v>
      </c>
    </row>
    <row r="802" spans="1:8" x14ac:dyDescent="0.25">
      <c r="A802" s="147"/>
      <c r="B802" s="148"/>
      <c r="C802" s="268" t="s">
        <v>2204</v>
      </c>
      <c r="D802" s="372">
        <v>6500</v>
      </c>
      <c r="E802" s="352">
        <v>0.38</v>
      </c>
      <c r="F802" s="266" t="s">
        <v>2262</v>
      </c>
      <c r="G802" s="157" t="s">
        <v>2299</v>
      </c>
      <c r="H802" s="272">
        <v>950</v>
      </c>
    </row>
    <row r="803" spans="1:8" x14ac:dyDescent="0.25">
      <c r="A803" s="147"/>
      <c r="B803" s="148"/>
      <c r="C803" s="268" t="s">
        <v>2205</v>
      </c>
      <c r="D803" s="372">
        <v>7000</v>
      </c>
      <c r="E803" s="352">
        <v>0.38</v>
      </c>
      <c r="F803" s="266" t="s">
        <v>2262</v>
      </c>
      <c r="G803" s="157" t="s">
        <v>2299</v>
      </c>
      <c r="H803" s="272">
        <v>950</v>
      </c>
    </row>
    <row r="804" spans="1:8" x14ac:dyDescent="0.25">
      <c r="A804" s="147"/>
      <c r="B804" s="148"/>
      <c r="C804" s="268" t="s">
        <v>2206</v>
      </c>
      <c r="D804" s="372">
        <v>6400</v>
      </c>
      <c r="E804" s="352">
        <v>0.38</v>
      </c>
      <c r="F804" s="266" t="s">
        <v>2262</v>
      </c>
      <c r="G804" s="157" t="s">
        <v>2299</v>
      </c>
      <c r="H804" s="272">
        <v>950</v>
      </c>
    </row>
    <row r="805" spans="1:8" x14ac:dyDescent="0.25">
      <c r="A805" s="147"/>
      <c r="B805" s="148"/>
      <c r="C805" s="268" t="s">
        <v>2207</v>
      </c>
      <c r="D805" s="372">
        <v>6900</v>
      </c>
      <c r="E805" s="352">
        <v>0.38</v>
      </c>
      <c r="F805" s="266" t="s">
        <v>2262</v>
      </c>
      <c r="G805" s="157" t="s">
        <v>2299</v>
      </c>
      <c r="H805" s="272">
        <v>950</v>
      </c>
    </row>
    <row r="806" spans="1:8" x14ac:dyDescent="0.25">
      <c r="A806" s="147"/>
      <c r="B806" s="148"/>
      <c r="C806" s="268" t="s">
        <v>2208</v>
      </c>
      <c r="D806" s="372">
        <v>7200</v>
      </c>
      <c r="E806" s="352">
        <v>0.38</v>
      </c>
      <c r="F806" s="266" t="s">
        <v>2263</v>
      </c>
      <c r="G806" s="157" t="s">
        <v>2299</v>
      </c>
      <c r="H806" s="272">
        <v>950</v>
      </c>
    </row>
    <row r="807" spans="1:8" x14ac:dyDescent="0.25">
      <c r="A807" s="147"/>
      <c r="B807" s="148"/>
      <c r="C807" s="268" t="s">
        <v>2209</v>
      </c>
      <c r="D807" s="372">
        <v>22000</v>
      </c>
      <c r="E807" s="352">
        <v>1.64</v>
      </c>
      <c r="F807" s="266" t="s">
        <v>2262</v>
      </c>
      <c r="G807" s="157" t="s">
        <v>2300</v>
      </c>
      <c r="H807" s="272">
        <v>4100</v>
      </c>
    </row>
    <row r="808" spans="1:8" x14ac:dyDescent="0.25">
      <c r="A808" s="147"/>
      <c r="B808" s="148"/>
      <c r="C808" s="268" t="s">
        <v>2210</v>
      </c>
      <c r="D808" s="372">
        <v>22000</v>
      </c>
      <c r="E808" s="352">
        <v>1.64</v>
      </c>
      <c r="F808" s="266" t="s">
        <v>2262</v>
      </c>
      <c r="G808" s="157" t="s">
        <v>2300</v>
      </c>
      <c r="H808" s="272">
        <v>4100</v>
      </c>
    </row>
    <row r="809" spans="1:8" x14ac:dyDescent="0.25">
      <c r="A809" s="147"/>
      <c r="B809" s="148"/>
      <c r="C809" s="268" t="s">
        <v>2211</v>
      </c>
      <c r="D809" s="372">
        <v>22100</v>
      </c>
      <c r="E809" s="352">
        <v>1.64</v>
      </c>
      <c r="F809" s="266" t="s">
        <v>2262</v>
      </c>
      <c r="G809" s="157" t="s">
        <v>2300</v>
      </c>
      <c r="H809" s="272">
        <v>4100</v>
      </c>
    </row>
    <row r="810" spans="1:8" x14ac:dyDescent="0.25">
      <c r="A810" s="147"/>
      <c r="B810" s="148"/>
      <c r="C810" s="268" t="s">
        <v>2212</v>
      </c>
      <c r="D810" s="372">
        <v>27400</v>
      </c>
      <c r="E810" s="352">
        <v>1.64</v>
      </c>
      <c r="F810" s="266" t="s">
        <v>2263</v>
      </c>
      <c r="G810" s="157" t="s">
        <v>2300</v>
      </c>
      <c r="H810" s="272">
        <v>4100</v>
      </c>
    </row>
    <row r="811" spans="1:8" x14ac:dyDescent="0.25">
      <c r="A811" s="147"/>
      <c r="B811" s="148"/>
      <c r="C811" s="268" t="s">
        <v>2213</v>
      </c>
      <c r="D811" s="372">
        <v>28200</v>
      </c>
      <c r="E811" s="352">
        <v>1.64</v>
      </c>
      <c r="F811" s="266" t="s">
        <v>1892</v>
      </c>
      <c r="G811" s="157" t="s">
        <v>2300</v>
      </c>
      <c r="H811" s="272">
        <v>4100</v>
      </c>
    </row>
    <row r="812" spans="1:8" x14ac:dyDescent="0.25">
      <c r="A812" s="147"/>
      <c r="B812" s="148"/>
      <c r="C812" s="268" t="s">
        <v>2214</v>
      </c>
      <c r="D812" s="372">
        <v>30100</v>
      </c>
      <c r="E812" s="352">
        <v>1.64</v>
      </c>
      <c r="F812" s="266" t="s">
        <v>1892</v>
      </c>
      <c r="G812" s="157" t="s">
        <v>2300</v>
      </c>
      <c r="H812" s="272">
        <v>4100</v>
      </c>
    </row>
    <row r="813" spans="1:8" x14ac:dyDescent="0.25">
      <c r="A813" s="147"/>
      <c r="B813" s="148"/>
      <c r="C813" s="268" t="s">
        <v>2215</v>
      </c>
      <c r="D813" s="372">
        <v>24200</v>
      </c>
      <c r="E813" s="352">
        <v>1.64</v>
      </c>
      <c r="F813" s="266" t="s">
        <v>2262</v>
      </c>
      <c r="G813" s="157" t="s">
        <v>2300</v>
      </c>
      <c r="H813" s="272">
        <v>4100</v>
      </c>
    </row>
    <row r="814" spans="1:8" x14ac:dyDescent="0.25">
      <c r="A814" s="147"/>
      <c r="B814" s="148"/>
      <c r="C814" s="268" t="s">
        <v>2216</v>
      </c>
      <c r="D814" s="372">
        <v>25900</v>
      </c>
      <c r="E814" s="352">
        <v>1.64</v>
      </c>
      <c r="F814" s="266" t="s">
        <v>2262</v>
      </c>
      <c r="G814" s="157" t="s">
        <v>2300</v>
      </c>
      <c r="H814" s="272">
        <v>4100</v>
      </c>
    </row>
    <row r="815" spans="1:8" x14ac:dyDescent="0.25">
      <c r="A815" s="147"/>
      <c r="B815" s="148"/>
      <c r="C815" s="268" t="s">
        <v>2217</v>
      </c>
      <c r="D815" s="372">
        <v>25100</v>
      </c>
      <c r="E815" s="352">
        <v>1.64</v>
      </c>
      <c r="F815" s="266" t="s">
        <v>2262</v>
      </c>
      <c r="G815" s="157" t="s">
        <v>2300</v>
      </c>
      <c r="H815" s="272">
        <v>4100</v>
      </c>
    </row>
    <row r="816" spans="1:8" x14ac:dyDescent="0.25">
      <c r="A816" s="147"/>
      <c r="B816" s="148"/>
      <c r="C816" s="268" t="s">
        <v>2218</v>
      </c>
      <c r="D816" s="372">
        <v>26900</v>
      </c>
      <c r="E816" s="352">
        <v>1.64</v>
      </c>
      <c r="F816" s="266" t="s">
        <v>2262</v>
      </c>
      <c r="G816" s="157" t="s">
        <v>2300</v>
      </c>
      <c r="H816" s="272">
        <v>4100</v>
      </c>
    </row>
    <row r="817" spans="1:8" x14ac:dyDescent="0.25">
      <c r="A817" s="147"/>
      <c r="B817" s="148"/>
      <c r="C817" s="268" t="s">
        <v>2219</v>
      </c>
      <c r="D817" s="372">
        <v>25300</v>
      </c>
      <c r="E817" s="352">
        <v>1.64</v>
      </c>
      <c r="F817" s="266" t="s">
        <v>2262</v>
      </c>
      <c r="G817" s="157" t="s">
        <v>2300</v>
      </c>
      <c r="H817" s="272">
        <v>4100</v>
      </c>
    </row>
    <row r="818" spans="1:8" x14ac:dyDescent="0.25">
      <c r="A818" s="147"/>
      <c r="B818" s="148"/>
      <c r="C818" s="268" t="s">
        <v>2220</v>
      </c>
      <c r="D818" s="372">
        <v>27100</v>
      </c>
      <c r="E818" s="352">
        <v>1.64</v>
      </c>
      <c r="F818" s="266" t="s">
        <v>2262</v>
      </c>
      <c r="G818" s="157" t="s">
        <v>2300</v>
      </c>
      <c r="H818" s="272">
        <v>4100</v>
      </c>
    </row>
    <row r="819" spans="1:8" x14ac:dyDescent="0.25">
      <c r="A819" s="147"/>
      <c r="B819" s="148"/>
      <c r="C819" s="268" t="s">
        <v>2221</v>
      </c>
      <c r="D819" s="372">
        <v>27200</v>
      </c>
      <c r="E819" s="352">
        <v>1.64</v>
      </c>
      <c r="F819" s="266" t="s">
        <v>2262</v>
      </c>
      <c r="G819" s="157" t="s">
        <v>2300</v>
      </c>
      <c r="H819" s="272">
        <v>4100</v>
      </c>
    </row>
    <row r="820" spans="1:8" x14ac:dyDescent="0.25">
      <c r="A820" s="147"/>
      <c r="B820" s="148"/>
      <c r="C820" s="268" t="s">
        <v>2222</v>
      </c>
      <c r="D820" s="372">
        <v>29000</v>
      </c>
      <c r="E820" s="352">
        <v>1.64</v>
      </c>
      <c r="F820" s="266" t="s">
        <v>2262</v>
      </c>
      <c r="G820" s="157" t="s">
        <v>2300</v>
      </c>
      <c r="H820" s="272">
        <v>4100</v>
      </c>
    </row>
    <row r="821" spans="1:8" x14ac:dyDescent="0.25">
      <c r="A821" s="147"/>
      <c r="B821" s="148"/>
      <c r="C821" s="268" t="s">
        <v>2223</v>
      </c>
      <c r="D821" s="372">
        <v>24100</v>
      </c>
      <c r="E821" s="352">
        <v>1.64</v>
      </c>
      <c r="F821" s="266" t="s">
        <v>2262</v>
      </c>
      <c r="G821" s="157" t="s">
        <v>2300</v>
      </c>
      <c r="H821" s="272">
        <v>4100</v>
      </c>
    </row>
    <row r="822" spans="1:8" x14ac:dyDescent="0.25">
      <c r="A822" s="147"/>
      <c r="B822" s="148"/>
      <c r="C822" s="268" t="s">
        <v>2224</v>
      </c>
      <c r="D822" s="372">
        <v>26500</v>
      </c>
      <c r="E822" s="352">
        <v>1.64</v>
      </c>
      <c r="F822" s="266" t="s">
        <v>2262</v>
      </c>
      <c r="G822" s="157" t="s">
        <v>2300</v>
      </c>
      <c r="H822" s="272">
        <v>4100</v>
      </c>
    </row>
    <row r="823" spans="1:8" x14ac:dyDescent="0.25">
      <c r="A823" s="147"/>
      <c r="B823" s="148"/>
      <c r="C823" s="268" t="s">
        <v>2225</v>
      </c>
      <c r="D823" s="372">
        <v>32200</v>
      </c>
      <c r="E823" s="352">
        <v>1.64</v>
      </c>
      <c r="F823" s="266" t="s">
        <v>1892</v>
      </c>
      <c r="G823" s="157" t="s">
        <v>2300</v>
      </c>
      <c r="H823" s="272">
        <v>4100</v>
      </c>
    </row>
    <row r="824" spans="1:8" x14ac:dyDescent="0.25">
      <c r="A824" s="147"/>
      <c r="B824" s="148"/>
      <c r="C824" s="268" t="s">
        <v>2226</v>
      </c>
      <c r="D824" s="372">
        <v>6200</v>
      </c>
      <c r="E824" s="352">
        <v>0.41</v>
      </c>
      <c r="F824" s="266" t="s">
        <v>2262</v>
      </c>
      <c r="G824" s="157" t="s">
        <v>2301</v>
      </c>
      <c r="H824" s="272">
        <v>1025</v>
      </c>
    </row>
    <row r="825" spans="1:8" x14ac:dyDescent="0.25">
      <c r="A825" s="147"/>
      <c r="B825" s="148"/>
      <c r="C825" s="268" t="s">
        <v>2227</v>
      </c>
      <c r="D825" s="372">
        <v>6300</v>
      </c>
      <c r="E825" s="352">
        <v>0.41</v>
      </c>
      <c r="F825" s="266" t="s">
        <v>2262</v>
      </c>
      <c r="G825" s="157" t="s">
        <v>2301</v>
      </c>
      <c r="H825" s="272">
        <v>1025</v>
      </c>
    </row>
    <row r="826" spans="1:8" x14ac:dyDescent="0.25">
      <c r="A826" s="147"/>
      <c r="B826" s="148"/>
      <c r="C826" s="268" t="s">
        <v>2228</v>
      </c>
      <c r="D826" s="372">
        <v>6300</v>
      </c>
      <c r="E826" s="352">
        <v>0.41</v>
      </c>
      <c r="F826" s="266" t="s">
        <v>2262</v>
      </c>
      <c r="G826" s="157" t="s">
        <v>2301</v>
      </c>
      <c r="H826" s="272">
        <v>1025</v>
      </c>
    </row>
    <row r="827" spans="1:8" x14ac:dyDescent="0.25">
      <c r="A827" s="147"/>
      <c r="B827" s="148"/>
      <c r="C827" s="268" t="s">
        <v>2229</v>
      </c>
      <c r="D827" s="372">
        <v>7700</v>
      </c>
      <c r="E827" s="352">
        <v>0.41</v>
      </c>
      <c r="F827" s="266" t="s">
        <v>2263</v>
      </c>
      <c r="G827" s="157" t="s">
        <v>2301</v>
      </c>
      <c r="H827" s="272">
        <v>1025</v>
      </c>
    </row>
    <row r="828" spans="1:8" x14ac:dyDescent="0.25">
      <c r="A828" s="147"/>
      <c r="B828" s="148"/>
      <c r="C828" s="268" t="s">
        <v>2230</v>
      </c>
      <c r="D828" s="372">
        <v>8000</v>
      </c>
      <c r="E828" s="352">
        <v>0.41</v>
      </c>
      <c r="F828" s="266" t="s">
        <v>1892</v>
      </c>
      <c r="G828" s="157" t="s">
        <v>2301</v>
      </c>
      <c r="H828" s="272">
        <v>1025</v>
      </c>
    </row>
    <row r="829" spans="1:8" x14ac:dyDescent="0.25">
      <c r="A829" s="147"/>
      <c r="B829" s="148"/>
      <c r="C829" s="268" t="s">
        <v>2231</v>
      </c>
      <c r="D829" s="372">
        <v>6800</v>
      </c>
      <c r="E829" s="352">
        <v>0.41</v>
      </c>
      <c r="F829" s="266" t="s">
        <v>2262</v>
      </c>
      <c r="G829" s="157" t="s">
        <v>2301</v>
      </c>
      <c r="H829" s="272">
        <v>1025</v>
      </c>
    </row>
    <row r="830" spans="1:8" x14ac:dyDescent="0.25">
      <c r="A830" s="147"/>
      <c r="B830" s="148"/>
      <c r="C830" s="268" t="s">
        <v>2232</v>
      </c>
      <c r="D830" s="372">
        <v>7100</v>
      </c>
      <c r="E830" s="352">
        <v>0.41</v>
      </c>
      <c r="F830" s="266" t="s">
        <v>2262</v>
      </c>
      <c r="G830" s="157" t="s">
        <v>2301</v>
      </c>
      <c r="H830" s="272">
        <v>1025</v>
      </c>
    </row>
    <row r="831" spans="1:8" x14ac:dyDescent="0.25">
      <c r="A831" s="147"/>
      <c r="B831" s="148"/>
      <c r="C831" s="268" t="s">
        <v>2233</v>
      </c>
      <c r="D831" s="372">
        <v>7300</v>
      </c>
      <c r="E831" s="352">
        <v>0.41</v>
      </c>
      <c r="F831" s="266" t="s">
        <v>2262</v>
      </c>
      <c r="G831" s="157" t="s">
        <v>2301</v>
      </c>
      <c r="H831" s="272">
        <v>1025</v>
      </c>
    </row>
    <row r="832" spans="1:8" x14ac:dyDescent="0.25">
      <c r="A832" s="147"/>
      <c r="B832" s="148"/>
      <c r="C832" s="268" t="s">
        <v>2234</v>
      </c>
      <c r="D832" s="372">
        <v>7800</v>
      </c>
      <c r="E832" s="352">
        <v>0.41</v>
      </c>
      <c r="F832" s="266" t="s">
        <v>2262</v>
      </c>
      <c r="G832" s="157" t="s">
        <v>2301</v>
      </c>
      <c r="H832" s="272">
        <v>1025</v>
      </c>
    </row>
    <row r="833" spans="1:8" x14ac:dyDescent="0.25">
      <c r="A833" s="147"/>
      <c r="B833" s="148"/>
      <c r="C833" s="268" t="s">
        <v>2235</v>
      </c>
      <c r="D833" s="372">
        <v>6600</v>
      </c>
      <c r="E833" s="352">
        <v>0.41</v>
      </c>
      <c r="F833" s="266" t="s">
        <v>2262</v>
      </c>
      <c r="G833" s="157" t="s">
        <v>2301</v>
      </c>
      <c r="H833" s="272">
        <v>1025</v>
      </c>
    </row>
    <row r="834" spans="1:8" x14ac:dyDescent="0.25">
      <c r="A834" s="147"/>
      <c r="B834" s="148"/>
      <c r="C834" s="268" t="s">
        <v>2236</v>
      </c>
      <c r="D834" s="372">
        <v>7500</v>
      </c>
      <c r="E834" s="352">
        <v>0.41</v>
      </c>
      <c r="F834" s="266" t="s">
        <v>2262</v>
      </c>
      <c r="G834" s="157" t="s">
        <v>2301</v>
      </c>
      <c r="H834" s="272">
        <v>1025</v>
      </c>
    </row>
    <row r="835" spans="1:8" x14ac:dyDescent="0.25">
      <c r="A835" s="147"/>
      <c r="B835" s="148"/>
      <c r="C835" s="268" t="s">
        <v>2237</v>
      </c>
      <c r="D835" s="372">
        <v>8700</v>
      </c>
      <c r="E835" s="352">
        <v>0.41</v>
      </c>
      <c r="F835" s="266" t="s">
        <v>1892</v>
      </c>
      <c r="G835" s="157" t="s">
        <v>2301</v>
      </c>
      <c r="H835" s="272">
        <v>1025</v>
      </c>
    </row>
    <row r="836" spans="1:8" x14ac:dyDescent="0.25">
      <c r="A836" s="147"/>
      <c r="B836" s="148"/>
      <c r="C836" s="268" t="s">
        <v>2238</v>
      </c>
      <c r="D836" s="372">
        <v>26500</v>
      </c>
      <c r="E836" s="352">
        <v>1.89</v>
      </c>
      <c r="F836" s="266" t="s">
        <v>2262</v>
      </c>
      <c r="G836" s="157" t="s">
        <v>2302</v>
      </c>
      <c r="H836" s="272">
        <v>4725</v>
      </c>
    </row>
    <row r="837" spans="1:8" x14ac:dyDescent="0.25">
      <c r="A837" s="147"/>
      <c r="B837" s="148"/>
      <c r="C837" s="268" t="s">
        <v>2239</v>
      </c>
      <c r="D837" s="372">
        <v>26700</v>
      </c>
      <c r="E837" s="352">
        <v>1.89</v>
      </c>
      <c r="F837" s="266" t="s">
        <v>2262</v>
      </c>
      <c r="G837" s="157" t="s">
        <v>2302</v>
      </c>
      <c r="H837" s="272">
        <v>4725</v>
      </c>
    </row>
    <row r="838" spans="1:8" x14ac:dyDescent="0.25">
      <c r="A838" s="147"/>
      <c r="B838" s="148"/>
      <c r="C838" s="268" t="s">
        <v>2240</v>
      </c>
      <c r="D838" s="372">
        <v>26700</v>
      </c>
      <c r="E838" s="352">
        <v>1.89</v>
      </c>
      <c r="F838" s="266" t="s">
        <v>2262</v>
      </c>
      <c r="G838" s="157" t="s">
        <v>2302</v>
      </c>
      <c r="H838" s="272">
        <v>4725</v>
      </c>
    </row>
    <row r="839" spans="1:8" x14ac:dyDescent="0.25">
      <c r="A839" s="147"/>
      <c r="B839" s="148"/>
      <c r="C839" s="268" t="s">
        <v>2241</v>
      </c>
      <c r="D839" s="372">
        <v>31200</v>
      </c>
      <c r="E839" s="352">
        <v>1.89</v>
      </c>
      <c r="F839" s="266" t="s">
        <v>2263</v>
      </c>
      <c r="G839" s="157" t="s">
        <v>2302</v>
      </c>
      <c r="H839" s="272">
        <v>4725</v>
      </c>
    </row>
    <row r="840" spans="1:8" x14ac:dyDescent="0.25">
      <c r="A840" s="147"/>
      <c r="B840" s="148"/>
      <c r="C840" s="268" t="s">
        <v>2242</v>
      </c>
      <c r="D840" s="372">
        <v>32900</v>
      </c>
      <c r="E840" s="352">
        <v>1.89</v>
      </c>
      <c r="F840" s="266" t="s">
        <v>1892</v>
      </c>
      <c r="G840" s="157" t="s">
        <v>2302</v>
      </c>
      <c r="H840" s="272">
        <v>4725</v>
      </c>
    </row>
    <row r="841" spans="1:8" x14ac:dyDescent="0.25">
      <c r="A841" s="147"/>
      <c r="B841" s="148"/>
      <c r="C841" s="268" t="s">
        <v>2243</v>
      </c>
      <c r="D841" s="372">
        <v>26900</v>
      </c>
      <c r="E841" s="352">
        <v>1.89</v>
      </c>
      <c r="F841" s="266" t="s">
        <v>2262</v>
      </c>
      <c r="G841" s="157" t="s">
        <v>2302</v>
      </c>
      <c r="H841" s="272">
        <v>4725</v>
      </c>
    </row>
    <row r="842" spans="1:8" x14ac:dyDescent="0.25">
      <c r="A842" s="147"/>
      <c r="B842" s="148"/>
      <c r="C842" s="268" t="s">
        <v>2244</v>
      </c>
      <c r="D842" s="372">
        <v>28000</v>
      </c>
      <c r="E842" s="352">
        <v>1.89</v>
      </c>
      <c r="F842" s="266" t="s">
        <v>2262</v>
      </c>
      <c r="G842" s="157" t="s">
        <v>2302</v>
      </c>
      <c r="H842" s="272">
        <v>4725</v>
      </c>
    </row>
    <row r="843" spans="1:8" x14ac:dyDescent="0.25">
      <c r="A843" s="147"/>
      <c r="B843" s="148"/>
      <c r="C843" s="268" t="s">
        <v>2245</v>
      </c>
      <c r="D843" s="372">
        <v>28200</v>
      </c>
      <c r="E843" s="352">
        <v>1.89</v>
      </c>
      <c r="F843" s="266" t="s">
        <v>2262</v>
      </c>
      <c r="G843" s="157" t="s">
        <v>2302</v>
      </c>
      <c r="H843" s="272">
        <v>4725</v>
      </c>
    </row>
    <row r="844" spans="1:8" x14ac:dyDescent="0.25">
      <c r="A844" s="147"/>
      <c r="B844" s="148"/>
      <c r="C844" s="268" t="s">
        <v>2246</v>
      </c>
      <c r="D844" s="372">
        <v>29300</v>
      </c>
      <c r="E844" s="352">
        <v>1.89</v>
      </c>
      <c r="F844" s="266" t="s">
        <v>2262</v>
      </c>
      <c r="G844" s="157" t="s">
        <v>2302</v>
      </c>
      <c r="H844" s="272">
        <v>4725</v>
      </c>
    </row>
    <row r="845" spans="1:8" x14ac:dyDescent="0.25">
      <c r="A845" s="147"/>
      <c r="B845" s="148"/>
      <c r="C845" s="268" t="s">
        <v>2247</v>
      </c>
      <c r="D845" s="372">
        <v>29000</v>
      </c>
      <c r="E845" s="352">
        <v>1.89</v>
      </c>
      <c r="F845" s="266" t="s">
        <v>2262</v>
      </c>
      <c r="G845" s="157" t="s">
        <v>2302</v>
      </c>
      <c r="H845" s="272">
        <v>4725</v>
      </c>
    </row>
    <row r="846" spans="1:8" x14ac:dyDescent="0.25">
      <c r="A846" s="147"/>
      <c r="B846" s="148"/>
      <c r="C846" s="268" t="s">
        <v>2248</v>
      </c>
      <c r="D846" s="372">
        <v>30300</v>
      </c>
      <c r="E846" s="352">
        <v>1.89</v>
      </c>
      <c r="F846" s="266" t="s">
        <v>2262</v>
      </c>
      <c r="G846" s="157" t="s">
        <v>2302</v>
      </c>
      <c r="H846" s="272">
        <v>4725</v>
      </c>
    </row>
    <row r="847" spans="1:8" x14ac:dyDescent="0.25">
      <c r="A847" s="147"/>
      <c r="B847" s="148"/>
      <c r="C847" s="268" t="s">
        <v>2249</v>
      </c>
      <c r="D847" s="372">
        <v>32400</v>
      </c>
      <c r="E847" s="352">
        <v>1.89</v>
      </c>
      <c r="F847" s="266" t="s">
        <v>1888</v>
      </c>
      <c r="G847" s="157" t="s">
        <v>2302</v>
      </c>
      <c r="H847" s="272">
        <v>4725</v>
      </c>
    </row>
    <row r="848" spans="1:8" x14ac:dyDescent="0.25">
      <c r="A848" s="147"/>
      <c r="B848" s="148"/>
      <c r="C848" s="268" t="s">
        <v>2250</v>
      </c>
      <c r="D848" s="372">
        <v>33600</v>
      </c>
      <c r="E848" s="352">
        <v>1.89</v>
      </c>
      <c r="F848" s="266" t="s">
        <v>1888</v>
      </c>
      <c r="G848" s="157" t="s">
        <v>2302</v>
      </c>
      <c r="H848" s="272">
        <v>4725</v>
      </c>
    </row>
    <row r="849" spans="1:8" x14ac:dyDescent="0.25">
      <c r="A849" s="147"/>
      <c r="B849" s="148"/>
      <c r="C849" s="268" t="s">
        <v>2251</v>
      </c>
      <c r="D849" s="372">
        <v>33300</v>
      </c>
      <c r="E849" s="352">
        <v>1.89</v>
      </c>
      <c r="F849" s="266" t="s">
        <v>2262</v>
      </c>
      <c r="G849" s="157" t="s">
        <v>2302</v>
      </c>
      <c r="H849" s="272">
        <v>4725</v>
      </c>
    </row>
    <row r="850" spans="1:8" x14ac:dyDescent="0.25">
      <c r="A850" s="147"/>
      <c r="B850" s="148"/>
      <c r="C850" s="268" t="s">
        <v>2252</v>
      </c>
      <c r="D850" s="372">
        <v>7500</v>
      </c>
      <c r="E850" s="352">
        <v>0.47</v>
      </c>
      <c r="F850" s="266" t="s">
        <v>2262</v>
      </c>
      <c r="G850" s="157" t="s">
        <v>2303</v>
      </c>
      <c r="H850" s="272">
        <v>1174.9999999999998</v>
      </c>
    </row>
    <row r="851" spans="1:8" x14ac:dyDescent="0.25">
      <c r="A851" s="147"/>
      <c r="B851" s="148"/>
      <c r="C851" s="268" t="s">
        <v>2253</v>
      </c>
      <c r="D851" s="372">
        <v>7500</v>
      </c>
      <c r="E851" s="352">
        <v>0.47</v>
      </c>
      <c r="F851" s="266" t="s">
        <v>2262</v>
      </c>
      <c r="G851" s="157" t="s">
        <v>2303</v>
      </c>
      <c r="H851" s="272">
        <v>1174.9999999999998</v>
      </c>
    </row>
    <row r="852" spans="1:8" x14ac:dyDescent="0.25">
      <c r="A852" s="147"/>
      <c r="B852" s="148"/>
      <c r="C852" s="268" t="s">
        <v>2254</v>
      </c>
      <c r="D852" s="372">
        <v>7600</v>
      </c>
      <c r="E852" s="352">
        <v>0.47</v>
      </c>
      <c r="F852" s="266" t="s">
        <v>2262</v>
      </c>
      <c r="G852" s="157" t="s">
        <v>2303</v>
      </c>
      <c r="H852" s="272">
        <v>1174.9999999999998</v>
      </c>
    </row>
    <row r="853" spans="1:8" x14ac:dyDescent="0.25">
      <c r="A853" s="147"/>
      <c r="B853" s="148"/>
      <c r="C853" s="268" t="s">
        <v>2255</v>
      </c>
      <c r="D853" s="372">
        <v>8700</v>
      </c>
      <c r="E853" s="352">
        <v>0.47</v>
      </c>
      <c r="F853" s="266" t="s">
        <v>2263</v>
      </c>
      <c r="G853" s="157" t="s">
        <v>2303</v>
      </c>
      <c r="H853" s="272">
        <v>1174.9999999999998</v>
      </c>
    </row>
    <row r="854" spans="1:8" x14ac:dyDescent="0.25">
      <c r="A854" s="147"/>
      <c r="B854" s="148"/>
      <c r="C854" s="268" t="s">
        <v>2256</v>
      </c>
      <c r="D854" s="372">
        <v>9200</v>
      </c>
      <c r="E854" s="352">
        <v>0.47</v>
      </c>
      <c r="F854" s="266" t="s">
        <v>1892</v>
      </c>
      <c r="G854" s="157" t="s">
        <v>2303</v>
      </c>
      <c r="H854" s="272">
        <v>1174.9999999999998</v>
      </c>
    </row>
    <row r="855" spans="1:8" x14ac:dyDescent="0.25">
      <c r="A855" s="147"/>
      <c r="B855" s="148"/>
      <c r="C855" s="268" t="s">
        <v>2257</v>
      </c>
      <c r="D855" s="372">
        <v>7500</v>
      </c>
      <c r="E855" s="352">
        <v>0.47</v>
      </c>
      <c r="F855" s="266" t="s">
        <v>2262</v>
      </c>
      <c r="G855" s="157" t="s">
        <v>2303</v>
      </c>
      <c r="H855" s="272">
        <v>1174.9999999999998</v>
      </c>
    </row>
    <row r="856" spans="1:8" x14ac:dyDescent="0.25">
      <c r="A856" s="147"/>
      <c r="B856" s="148"/>
      <c r="C856" s="268" t="s">
        <v>2258</v>
      </c>
      <c r="D856" s="372">
        <v>8000</v>
      </c>
      <c r="E856" s="352">
        <v>0.47</v>
      </c>
      <c r="F856" s="266" t="s">
        <v>2262</v>
      </c>
      <c r="G856" s="157" t="s">
        <v>2303</v>
      </c>
      <c r="H856" s="272">
        <v>1174.9999999999998</v>
      </c>
    </row>
    <row r="857" spans="1:8" x14ac:dyDescent="0.25">
      <c r="A857" s="147"/>
      <c r="B857" s="148"/>
      <c r="C857" s="268" t="s">
        <v>2259</v>
      </c>
      <c r="D857" s="372">
        <v>8100</v>
      </c>
      <c r="E857" s="352">
        <v>0.47</v>
      </c>
      <c r="F857" s="266" t="s">
        <v>2262</v>
      </c>
      <c r="G857" s="157" t="s">
        <v>2303</v>
      </c>
      <c r="H857" s="272">
        <v>1174.9999999999998</v>
      </c>
    </row>
    <row r="858" spans="1:8" x14ac:dyDescent="0.25">
      <c r="A858" s="147"/>
      <c r="B858" s="148"/>
      <c r="C858" s="268" t="s">
        <v>2260</v>
      </c>
      <c r="D858" s="372">
        <v>9300</v>
      </c>
      <c r="E858" s="352">
        <v>0.47</v>
      </c>
      <c r="F858" s="266" t="s">
        <v>1888</v>
      </c>
      <c r="G858" s="157" t="s">
        <v>2303</v>
      </c>
      <c r="H858" s="272">
        <v>1174.9999999999998</v>
      </c>
    </row>
    <row r="859" spans="1:8" x14ac:dyDescent="0.25">
      <c r="A859" s="147"/>
      <c r="B859" s="148"/>
      <c r="C859" s="277" t="s">
        <v>2261</v>
      </c>
      <c r="D859" s="370">
        <v>7400</v>
      </c>
      <c r="E859" s="353">
        <v>0.47</v>
      </c>
      <c r="F859" s="278" t="s">
        <v>2262</v>
      </c>
      <c r="G859" s="202" t="s">
        <v>2303</v>
      </c>
      <c r="H859" s="279">
        <v>1174.9999999999998</v>
      </c>
    </row>
    <row r="860" spans="1:8" x14ac:dyDescent="0.25">
      <c r="A860" s="147"/>
      <c r="B860" s="148"/>
      <c r="C860" s="280" t="s">
        <v>2322</v>
      </c>
      <c r="D860" s="370" t="s">
        <v>880</v>
      </c>
      <c r="E860" s="353">
        <v>2.5099999999999998</v>
      </c>
      <c r="F860" s="282" t="s">
        <v>2263</v>
      </c>
      <c r="G860" s="202" t="s">
        <v>2326</v>
      </c>
      <c r="H860" s="279">
        <v>6275</v>
      </c>
    </row>
    <row r="861" spans="1:8" x14ac:dyDescent="0.25">
      <c r="A861" s="147"/>
      <c r="B861" s="148"/>
      <c r="C861" s="280" t="s">
        <v>2323</v>
      </c>
      <c r="D861" s="370" t="s">
        <v>880</v>
      </c>
      <c r="E861" s="353">
        <v>0.63</v>
      </c>
      <c r="F861" s="282" t="s">
        <v>2263</v>
      </c>
      <c r="G861" s="202" t="s">
        <v>2327</v>
      </c>
      <c r="H861" s="279">
        <v>1570</v>
      </c>
    </row>
    <row r="862" spans="1:8" x14ac:dyDescent="0.25">
      <c r="A862" s="147"/>
      <c r="B862" s="148"/>
      <c r="C862" s="281" t="s">
        <v>2320</v>
      </c>
      <c r="D862" s="370" t="s">
        <v>880</v>
      </c>
      <c r="E862" s="353">
        <v>2.5099999999999998</v>
      </c>
      <c r="F862" s="282" t="s">
        <v>1892</v>
      </c>
      <c r="G862" s="202" t="s">
        <v>2326</v>
      </c>
      <c r="H862" s="279">
        <v>6275</v>
      </c>
    </row>
    <row r="863" spans="1:8" x14ac:dyDescent="0.25">
      <c r="A863" s="147"/>
      <c r="B863" s="148"/>
      <c r="C863" s="277" t="s">
        <v>2321</v>
      </c>
      <c r="D863" s="370" t="s">
        <v>880</v>
      </c>
      <c r="E863" s="353">
        <v>0.63</v>
      </c>
      <c r="F863" s="282" t="s">
        <v>1892</v>
      </c>
      <c r="G863" s="202" t="s">
        <v>2327</v>
      </c>
      <c r="H863" s="279">
        <v>1570</v>
      </c>
    </row>
    <row r="864" spans="1:8" x14ac:dyDescent="0.25">
      <c r="A864" s="147"/>
      <c r="B864" s="148"/>
      <c r="C864" s="281" t="s">
        <v>2324</v>
      </c>
      <c r="D864" s="370" t="s">
        <v>880</v>
      </c>
      <c r="E864" s="353">
        <v>2.5099999999999998</v>
      </c>
      <c r="F864" s="278" t="s">
        <v>1892</v>
      </c>
      <c r="G864" s="202" t="s">
        <v>2326</v>
      </c>
      <c r="H864" s="279">
        <v>6275</v>
      </c>
    </row>
    <row r="865" spans="1:8" x14ac:dyDescent="0.25">
      <c r="A865" s="147"/>
      <c r="B865" s="148"/>
      <c r="C865" s="376" t="s">
        <v>2325</v>
      </c>
      <c r="D865" s="372" t="s">
        <v>880</v>
      </c>
      <c r="E865" s="352">
        <v>0.63</v>
      </c>
      <c r="F865" s="266" t="s">
        <v>1892</v>
      </c>
      <c r="G865" s="157" t="s">
        <v>2327</v>
      </c>
      <c r="H865" s="272">
        <v>1570</v>
      </c>
    </row>
    <row r="866" spans="1:8" ht="15.75" thickBot="1" x14ac:dyDescent="0.3">
      <c r="A866" s="147"/>
      <c r="B866" s="148"/>
      <c r="C866" s="377" t="s">
        <v>2346</v>
      </c>
      <c r="D866" s="379" t="s">
        <v>880</v>
      </c>
      <c r="E866" s="378">
        <v>2</v>
      </c>
      <c r="F866" s="374" t="s">
        <v>1892</v>
      </c>
      <c r="G866" s="226" t="s">
        <v>2347</v>
      </c>
      <c r="H866" s="375">
        <v>7200</v>
      </c>
    </row>
    <row r="867" spans="1:8" ht="15.75" thickBot="1" x14ac:dyDescent="0.3">
      <c r="A867" s="503" t="s">
        <v>1289</v>
      </c>
      <c r="B867" s="504"/>
      <c r="C867" s="504"/>
      <c r="D867" s="504"/>
      <c r="E867" s="504"/>
      <c r="F867" s="504"/>
      <c r="G867" s="504"/>
      <c r="H867" s="505"/>
    </row>
    <row r="868" spans="1:8" ht="16.5" thickBot="1" x14ac:dyDescent="0.3">
      <c r="A868" s="159"/>
      <c r="B868" s="160"/>
      <c r="C868" s="518" t="s">
        <v>1290</v>
      </c>
      <c r="D868" s="519"/>
      <c r="E868" s="519"/>
      <c r="F868" s="519"/>
      <c r="G868" s="519"/>
      <c r="H868" s="520"/>
    </row>
    <row r="869" spans="1:8" x14ac:dyDescent="0.25">
      <c r="A869" s="97"/>
      <c r="B869" s="104"/>
      <c r="C869" s="161" t="s">
        <v>1291</v>
      </c>
      <c r="D869" s="373">
        <v>500</v>
      </c>
      <c r="E869" s="122">
        <v>1.2E-2</v>
      </c>
      <c r="F869" s="123" t="s">
        <v>585</v>
      </c>
      <c r="G869" s="123" t="s">
        <v>1292</v>
      </c>
      <c r="H869" s="124">
        <v>30</v>
      </c>
    </row>
    <row r="870" spans="1:8" ht="15.75" thickBot="1" x14ac:dyDescent="0.3">
      <c r="A870" s="97"/>
      <c r="B870" s="104"/>
      <c r="C870" s="60" t="s">
        <v>1293</v>
      </c>
      <c r="D870" s="370">
        <v>500</v>
      </c>
      <c r="E870" s="138">
        <v>1.2E-2</v>
      </c>
      <c r="F870" s="132" t="s">
        <v>585</v>
      </c>
      <c r="G870" s="132" t="s">
        <v>1292</v>
      </c>
      <c r="H870" s="139">
        <v>30</v>
      </c>
    </row>
    <row r="871" spans="1:8" ht="15.75" thickBot="1" x14ac:dyDescent="0.3">
      <c r="A871" s="97"/>
      <c r="B871" s="104"/>
      <c r="C871" s="518" t="s">
        <v>1294</v>
      </c>
      <c r="D871" s="519"/>
      <c r="E871" s="519"/>
      <c r="F871" s="519"/>
      <c r="G871" s="519"/>
      <c r="H871" s="520"/>
    </row>
    <row r="872" spans="1:8" x14ac:dyDescent="0.25">
      <c r="A872" s="97"/>
      <c r="B872" s="104"/>
      <c r="C872" s="354" t="s">
        <v>1295</v>
      </c>
      <c r="D872" s="253">
        <v>400</v>
      </c>
      <c r="E872" s="88">
        <v>8.9999999999999993E-3</v>
      </c>
      <c r="F872" s="89" t="s">
        <v>585</v>
      </c>
      <c r="G872" s="89" t="s">
        <v>1296</v>
      </c>
      <c r="H872" s="90">
        <v>20</v>
      </c>
    </row>
    <row r="873" spans="1:8" x14ac:dyDescent="0.25">
      <c r="A873" s="97"/>
      <c r="B873" s="104"/>
      <c r="C873" s="355" t="s">
        <v>1297</v>
      </c>
      <c r="D873" s="256">
        <v>400</v>
      </c>
      <c r="E873" s="84">
        <v>8.9999999999999993E-3</v>
      </c>
      <c r="F873" s="85" t="s">
        <v>585</v>
      </c>
      <c r="G873" s="85" t="s">
        <v>1296</v>
      </c>
      <c r="H873" s="86">
        <v>20</v>
      </c>
    </row>
    <row r="874" spans="1:8" x14ac:dyDescent="0.25">
      <c r="A874" s="97"/>
      <c r="B874" s="104"/>
      <c r="C874" s="355" t="s">
        <v>1298</v>
      </c>
      <c r="D874" s="256">
        <v>400</v>
      </c>
      <c r="E874" s="84">
        <v>8.9999999999999993E-3</v>
      </c>
      <c r="F874" s="85" t="s">
        <v>585</v>
      </c>
      <c r="G874" s="85" t="s">
        <v>1296</v>
      </c>
      <c r="H874" s="86">
        <v>20</v>
      </c>
    </row>
    <row r="875" spans="1:8" x14ac:dyDescent="0.25">
      <c r="A875" s="97"/>
      <c r="B875" s="104"/>
      <c r="C875" s="355" t="s">
        <v>1299</v>
      </c>
      <c r="D875" s="256">
        <v>400</v>
      </c>
      <c r="E875" s="84">
        <v>8.9999999999999993E-3</v>
      </c>
      <c r="F875" s="85" t="s">
        <v>585</v>
      </c>
      <c r="G875" s="85" t="s">
        <v>1296</v>
      </c>
      <c r="H875" s="86">
        <v>20</v>
      </c>
    </row>
    <row r="876" spans="1:8" x14ac:dyDescent="0.25">
      <c r="A876" s="97"/>
      <c r="B876" s="104"/>
      <c r="C876" s="355" t="s">
        <v>1300</v>
      </c>
      <c r="D876" s="256">
        <v>400</v>
      </c>
      <c r="E876" s="84">
        <v>8.9999999999999993E-3</v>
      </c>
      <c r="F876" s="85" t="s">
        <v>585</v>
      </c>
      <c r="G876" s="85" t="s">
        <v>1296</v>
      </c>
      <c r="H876" s="86">
        <v>20</v>
      </c>
    </row>
    <row r="877" spans="1:8" x14ac:dyDescent="0.25">
      <c r="A877" s="97"/>
      <c r="B877" s="104"/>
      <c r="C877" s="355" t="s">
        <v>1301</v>
      </c>
      <c r="D877" s="256">
        <v>600</v>
      </c>
      <c r="E877" s="84">
        <v>1.9E-2</v>
      </c>
      <c r="F877" s="85" t="s">
        <v>585</v>
      </c>
      <c r="G877" s="85" t="s">
        <v>1302</v>
      </c>
      <c r="H877" s="86">
        <v>48</v>
      </c>
    </row>
    <row r="878" spans="1:8" x14ac:dyDescent="0.25">
      <c r="A878" s="97"/>
      <c r="B878" s="104"/>
      <c r="C878" s="355" t="s">
        <v>1303</v>
      </c>
      <c r="D878" s="256">
        <v>600</v>
      </c>
      <c r="E878" s="84">
        <v>1.9E-2</v>
      </c>
      <c r="F878" s="85" t="s">
        <v>585</v>
      </c>
      <c r="G878" s="85" t="s">
        <v>1302</v>
      </c>
      <c r="H878" s="86">
        <v>48</v>
      </c>
    </row>
    <row r="879" spans="1:8" x14ac:dyDescent="0.25">
      <c r="A879" s="97"/>
      <c r="B879" s="104"/>
      <c r="C879" s="355" t="s">
        <v>1304</v>
      </c>
      <c r="D879" s="256">
        <v>600</v>
      </c>
      <c r="E879" s="84">
        <v>1.9E-2</v>
      </c>
      <c r="F879" s="85" t="s">
        <v>585</v>
      </c>
      <c r="G879" s="85" t="s">
        <v>1302</v>
      </c>
      <c r="H879" s="86">
        <v>48</v>
      </c>
    </row>
    <row r="880" spans="1:8" x14ac:dyDescent="0.25">
      <c r="A880" s="97"/>
      <c r="B880" s="104"/>
      <c r="C880" s="355" t="s">
        <v>1305</v>
      </c>
      <c r="D880" s="256">
        <v>600</v>
      </c>
      <c r="E880" s="84">
        <v>1.9E-2</v>
      </c>
      <c r="F880" s="85" t="s">
        <v>585</v>
      </c>
      <c r="G880" s="85" t="s">
        <v>1302</v>
      </c>
      <c r="H880" s="86">
        <v>48</v>
      </c>
    </row>
    <row r="881" spans="1:8" x14ac:dyDescent="0.25">
      <c r="A881" s="97"/>
      <c r="B881" s="104"/>
      <c r="C881" s="355" t="s">
        <v>1306</v>
      </c>
      <c r="D881" s="256">
        <v>600</v>
      </c>
      <c r="E881" s="84">
        <v>1.9E-2</v>
      </c>
      <c r="F881" s="85" t="s">
        <v>585</v>
      </c>
      <c r="G881" s="85" t="s">
        <v>1302</v>
      </c>
      <c r="H881" s="86">
        <v>48</v>
      </c>
    </row>
    <row r="882" spans="1:8" x14ac:dyDescent="0.25">
      <c r="A882" s="97"/>
      <c r="B882" s="104"/>
      <c r="C882" s="355" t="s">
        <v>1307</v>
      </c>
      <c r="D882" s="256">
        <v>600</v>
      </c>
      <c r="E882" s="84">
        <v>1.9E-2</v>
      </c>
      <c r="F882" s="85" t="s">
        <v>585</v>
      </c>
      <c r="G882" s="85" t="s">
        <v>1302</v>
      </c>
      <c r="H882" s="86">
        <v>48</v>
      </c>
    </row>
    <row r="883" spans="1:8" x14ac:dyDescent="0.25">
      <c r="A883" s="97"/>
      <c r="B883" s="104"/>
      <c r="C883" s="355" t="s">
        <v>1308</v>
      </c>
      <c r="D883" s="256">
        <v>600</v>
      </c>
      <c r="E883" s="84">
        <v>1.9E-2</v>
      </c>
      <c r="F883" s="85" t="s">
        <v>585</v>
      </c>
      <c r="G883" s="85" t="s">
        <v>1302</v>
      </c>
      <c r="H883" s="86">
        <v>48</v>
      </c>
    </row>
    <row r="884" spans="1:8" x14ac:dyDescent="0.25">
      <c r="A884" s="97"/>
      <c r="B884" s="104"/>
      <c r="C884" s="355" t="s">
        <v>1309</v>
      </c>
      <c r="D884" s="256">
        <v>600</v>
      </c>
      <c r="E884" s="84">
        <v>1.9E-2</v>
      </c>
      <c r="F884" s="85" t="s">
        <v>585</v>
      </c>
      <c r="G884" s="85" t="s">
        <v>1302</v>
      </c>
      <c r="H884" s="86">
        <v>48</v>
      </c>
    </row>
    <row r="885" spans="1:8" ht="15.75" thickBot="1" x14ac:dyDescent="0.3">
      <c r="A885" s="97"/>
      <c r="B885" s="104"/>
      <c r="C885" s="356" t="s">
        <v>1310</v>
      </c>
      <c r="D885" s="259">
        <v>600</v>
      </c>
      <c r="E885" s="80">
        <v>1.9E-2</v>
      </c>
      <c r="F885" s="81" t="s">
        <v>585</v>
      </c>
      <c r="G885" s="81" t="s">
        <v>1302</v>
      </c>
      <c r="H885" s="82">
        <v>48</v>
      </c>
    </row>
    <row r="886" spans="1:8" ht="15.75" thickBot="1" x14ac:dyDescent="0.3">
      <c r="A886" s="97"/>
      <c r="B886" s="104"/>
      <c r="C886" s="527" t="s">
        <v>1311</v>
      </c>
      <c r="D886" s="533"/>
      <c r="E886" s="528"/>
      <c r="F886" s="528"/>
      <c r="G886" s="528"/>
      <c r="H886" s="529"/>
    </row>
    <row r="887" spans="1:8" x14ac:dyDescent="0.25">
      <c r="A887" s="97"/>
      <c r="B887" s="104"/>
      <c r="C887" s="357" t="s">
        <v>1312</v>
      </c>
      <c r="D887" s="253">
        <v>500</v>
      </c>
      <c r="E887" s="167">
        <v>1.7000000000000001E-2</v>
      </c>
      <c r="F887" s="95" t="s">
        <v>585</v>
      </c>
      <c r="G887" s="95" t="s">
        <v>1313</v>
      </c>
      <c r="H887" s="96">
        <v>40</v>
      </c>
    </row>
    <row r="888" spans="1:8" x14ac:dyDescent="0.25">
      <c r="A888" s="97"/>
      <c r="B888" s="104"/>
      <c r="C888" s="355" t="s">
        <v>1314</v>
      </c>
      <c r="D888" s="256">
        <v>500</v>
      </c>
      <c r="E888" s="84">
        <v>1.7000000000000001E-2</v>
      </c>
      <c r="F888" s="85" t="s">
        <v>585</v>
      </c>
      <c r="G888" s="85" t="s">
        <v>1313</v>
      </c>
      <c r="H888" s="86">
        <v>40</v>
      </c>
    </row>
    <row r="889" spans="1:8" x14ac:dyDescent="0.25">
      <c r="A889" s="97"/>
      <c r="B889" s="104"/>
      <c r="C889" s="355" t="s">
        <v>1315</v>
      </c>
      <c r="D889" s="256">
        <v>500</v>
      </c>
      <c r="E889" s="84">
        <v>1.7000000000000001E-2</v>
      </c>
      <c r="F889" s="85" t="s">
        <v>585</v>
      </c>
      <c r="G889" s="85" t="s">
        <v>1313</v>
      </c>
      <c r="H889" s="86">
        <v>40</v>
      </c>
    </row>
    <row r="890" spans="1:8" x14ac:dyDescent="0.25">
      <c r="A890" s="97"/>
      <c r="B890" s="104"/>
      <c r="C890" s="355" t="s">
        <v>1316</v>
      </c>
      <c r="D890" s="256">
        <v>500</v>
      </c>
      <c r="E890" s="84">
        <v>1.7000000000000001E-2</v>
      </c>
      <c r="F890" s="85" t="s">
        <v>585</v>
      </c>
      <c r="G890" s="85" t="s">
        <v>1313</v>
      </c>
      <c r="H890" s="86">
        <v>40</v>
      </c>
    </row>
    <row r="891" spans="1:8" x14ac:dyDescent="0.25">
      <c r="A891" s="97"/>
      <c r="B891" s="104"/>
      <c r="C891" s="355" t="s">
        <v>1317</v>
      </c>
      <c r="D891" s="256">
        <v>500</v>
      </c>
      <c r="E891" s="84">
        <v>1.7000000000000001E-2</v>
      </c>
      <c r="F891" s="85" t="s">
        <v>585</v>
      </c>
      <c r="G891" s="85" t="s">
        <v>1313</v>
      </c>
      <c r="H891" s="86">
        <v>40</v>
      </c>
    </row>
    <row r="892" spans="1:8" x14ac:dyDescent="0.25">
      <c r="A892" s="97"/>
      <c r="B892" s="104"/>
      <c r="C892" s="355" t="s">
        <v>1318</v>
      </c>
      <c r="D892" s="256">
        <v>500</v>
      </c>
      <c r="E892" s="84">
        <v>1.7000000000000001E-2</v>
      </c>
      <c r="F892" s="85" t="s">
        <v>585</v>
      </c>
      <c r="G892" s="85" t="s">
        <v>1313</v>
      </c>
      <c r="H892" s="86">
        <v>40</v>
      </c>
    </row>
    <row r="893" spans="1:8" x14ac:dyDescent="0.25">
      <c r="A893" s="97"/>
      <c r="B893" s="104"/>
      <c r="C893" s="355" t="s">
        <v>1319</v>
      </c>
      <c r="D893" s="256">
        <v>500</v>
      </c>
      <c r="E893" s="84">
        <v>1.7000000000000001E-2</v>
      </c>
      <c r="F893" s="85" t="s">
        <v>585</v>
      </c>
      <c r="G893" s="85" t="s">
        <v>1313</v>
      </c>
      <c r="H893" s="86">
        <v>40</v>
      </c>
    </row>
    <row r="894" spans="1:8" x14ac:dyDescent="0.25">
      <c r="A894" s="97"/>
      <c r="B894" s="104"/>
      <c r="C894" s="355" t="s">
        <v>1320</v>
      </c>
      <c r="D894" s="256">
        <v>900</v>
      </c>
      <c r="E894" s="84">
        <v>3.4000000000000002E-2</v>
      </c>
      <c r="F894" s="85" t="s">
        <v>585</v>
      </c>
      <c r="G894" s="85" t="s">
        <v>1321</v>
      </c>
      <c r="H894" s="86">
        <v>85</v>
      </c>
    </row>
    <row r="895" spans="1:8" x14ac:dyDescent="0.25">
      <c r="A895" s="97"/>
      <c r="B895" s="104"/>
      <c r="C895" s="355" t="s">
        <v>1322</v>
      </c>
      <c r="D895" s="256">
        <v>900</v>
      </c>
      <c r="E895" s="84">
        <v>3.4000000000000002E-2</v>
      </c>
      <c r="F895" s="85" t="s">
        <v>585</v>
      </c>
      <c r="G895" s="85" t="s">
        <v>1321</v>
      </c>
      <c r="H895" s="86">
        <v>85</v>
      </c>
    </row>
    <row r="896" spans="1:8" x14ac:dyDescent="0.25">
      <c r="A896" s="97"/>
      <c r="B896" s="104"/>
      <c r="C896" s="355" t="s">
        <v>1323</v>
      </c>
      <c r="D896" s="256">
        <v>900</v>
      </c>
      <c r="E896" s="84">
        <v>3.4000000000000002E-2</v>
      </c>
      <c r="F896" s="85" t="s">
        <v>585</v>
      </c>
      <c r="G896" s="85" t="s">
        <v>1321</v>
      </c>
      <c r="H896" s="86">
        <v>85</v>
      </c>
    </row>
    <row r="897" spans="1:8" x14ac:dyDescent="0.25">
      <c r="A897" s="97"/>
      <c r="B897" s="104"/>
      <c r="C897" s="355" t="s">
        <v>1324</v>
      </c>
      <c r="D897" s="256">
        <v>900</v>
      </c>
      <c r="E897" s="84">
        <v>3.4000000000000002E-2</v>
      </c>
      <c r="F897" s="85" t="s">
        <v>585</v>
      </c>
      <c r="G897" s="85" t="s">
        <v>1321</v>
      </c>
      <c r="H897" s="86">
        <v>85</v>
      </c>
    </row>
    <row r="898" spans="1:8" x14ac:dyDescent="0.25">
      <c r="A898" s="97"/>
      <c r="B898" s="104"/>
      <c r="C898" s="355" t="s">
        <v>1325</v>
      </c>
      <c r="D898" s="256">
        <v>900</v>
      </c>
      <c r="E898" s="84">
        <v>3.4000000000000002E-2</v>
      </c>
      <c r="F898" s="85" t="s">
        <v>585</v>
      </c>
      <c r="G898" s="85" t="s">
        <v>1321</v>
      </c>
      <c r="H898" s="86">
        <v>85</v>
      </c>
    </row>
    <row r="899" spans="1:8" x14ac:dyDescent="0.25">
      <c r="A899" s="97"/>
      <c r="B899" s="104"/>
      <c r="C899" s="355" t="s">
        <v>1326</v>
      </c>
      <c r="D899" s="256">
        <v>900</v>
      </c>
      <c r="E899" s="84">
        <v>3.4000000000000002E-2</v>
      </c>
      <c r="F899" s="85" t="s">
        <v>585</v>
      </c>
      <c r="G899" s="85" t="s">
        <v>1321</v>
      </c>
      <c r="H899" s="86">
        <v>85</v>
      </c>
    </row>
    <row r="900" spans="1:8" x14ac:dyDescent="0.25">
      <c r="A900" s="97"/>
      <c r="B900" s="104"/>
      <c r="C900" s="355" t="s">
        <v>1327</v>
      </c>
      <c r="D900" s="256">
        <v>900</v>
      </c>
      <c r="E900" s="84">
        <v>3.4000000000000002E-2</v>
      </c>
      <c r="F900" s="85" t="s">
        <v>585</v>
      </c>
      <c r="G900" s="85" t="s">
        <v>1321</v>
      </c>
      <c r="H900" s="86">
        <v>85</v>
      </c>
    </row>
    <row r="901" spans="1:8" x14ac:dyDescent="0.25">
      <c r="A901" s="97"/>
      <c r="B901" s="104"/>
      <c r="C901" s="355" t="s">
        <v>1328</v>
      </c>
      <c r="D901" s="256">
        <v>900</v>
      </c>
      <c r="E901" s="84">
        <v>3.4000000000000002E-2</v>
      </c>
      <c r="F901" s="85" t="s">
        <v>585</v>
      </c>
      <c r="G901" s="85" t="s">
        <v>1321</v>
      </c>
      <c r="H901" s="86">
        <v>85</v>
      </c>
    </row>
    <row r="902" spans="1:8" ht="15.75" thickBot="1" x14ac:dyDescent="0.3">
      <c r="A902" s="97"/>
      <c r="B902" s="104"/>
      <c r="C902" s="358" t="s">
        <v>1329</v>
      </c>
      <c r="D902" s="259">
        <v>900</v>
      </c>
      <c r="E902" s="92">
        <v>3.4000000000000002E-2</v>
      </c>
      <c r="F902" s="93" t="s">
        <v>585</v>
      </c>
      <c r="G902" s="93" t="s">
        <v>1321</v>
      </c>
      <c r="H902" s="94">
        <v>85</v>
      </c>
    </row>
    <row r="903" spans="1:8" ht="15.75" thickBot="1" x14ac:dyDescent="0.3">
      <c r="A903" s="97"/>
      <c r="B903" s="104"/>
      <c r="C903" s="524" t="s">
        <v>1330</v>
      </c>
      <c r="D903" s="534"/>
      <c r="E903" s="525"/>
      <c r="F903" s="525"/>
      <c r="G903" s="525"/>
      <c r="H903" s="526"/>
    </row>
    <row r="904" spans="1:8" x14ac:dyDescent="0.25">
      <c r="A904" s="97"/>
      <c r="B904" s="104"/>
      <c r="C904" s="161" t="s">
        <v>1331</v>
      </c>
      <c r="D904" s="253">
        <v>2900</v>
      </c>
      <c r="E904" s="122">
        <v>0.26</v>
      </c>
      <c r="F904" s="123" t="s">
        <v>585</v>
      </c>
      <c r="G904" s="123" t="s">
        <v>1332</v>
      </c>
      <c r="H904" s="124">
        <v>660</v>
      </c>
    </row>
    <row r="905" spans="1:8" x14ac:dyDescent="0.25">
      <c r="A905" s="97"/>
      <c r="B905" s="104"/>
      <c r="C905" s="105" t="s">
        <v>1333</v>
      </c>
      <c r="D905" s="256">
        <v>3000</v>
      </c>
      <c r="E905" s="70">
        <v>0.26</v>
      </c>
      <c r="F905" s="71" t="s">
        <v>585</v>
      </c>
      <c r="G905" s="71" t="s">
        <v>1332</v>
      </c>
      <c r="H905" s="72">
        <v>660</v>
      </c>
    </row>
    <row r="906" spans="1:8" x14ac:dyDescent="0.25">
      <c r="A906" s="97"/>
      <c r="B906" s="104"/>
      <c r="C906" s="105" t="s">
        <v>1334</v>
      </c>
      <c r="D906" s="256">
        <v>3300</v>
      </c>
      <c r="E906" s="70">
        <v>0.26</v>
      </c>
      <c r="F906" s="71" t="s">
        <v>585</v>
      </c>
      <c r="G906" s="71" t="s">
        <v>1332</v>
      </c>
      <c r="H906" s="72">
        <v>660</v>
      </c>
    </row>
    <row r="907" spans="1:8" x14ac:dyDescent="0.25">
      <c r="A907" s="97"/>
      <c r="B907" s="104"/>
      <c r="C907" s="105" t="s">
        <v>1335</v>
      </c>
      <c r="D907" s="256">
        <v>3400</v>
      </c>
      <c r="E907" s="70">
        <v>0.26</v>
      </c>
      <c r="F907" s="71" t="s">
        <v>585</v>
      </c>
      <c r="G907" s="71" t="s">
        <v>1332</v>
      </c>
      <c r="H907" s="72">
        <v>660</v>
      </c>
    </row>
    <row r="908" spans="1:8" x14ac:dyDescent="0.25">
      <c r="A908" s="97"/>
      <c r="B908" s="104"/>
      <c r="C908" s="105" t="s">
        <v>1336</v>
      </c>
      <c r="D908" s="256">
        <v>3800</v>
      </c>
      <c r="E908" s="70">
        <v>0.26</v>
      </c>
      <c r="F908" s="71" t="s">
        <v>585</v>
      </c>
      <c r="G908" s="71" t="s">
        <v>1332</v>
      </c>
      <c r="H908" s="72">
        <v>660</v>
      </c>
    </row>
    <row r="909" spans="1:8" x14ac:dyDescent="0.25">
      <c r="A909" s="97"/>
      <c r="B909" s="104"/>
      <c r="C909" s="105" t="s">
        <v>1337</v>
      </c>
      <c r="D909" s="256">
        <v>3400</v>
      </c>
      <c r="E909" s="70">
        <v>0.26</v>
      </c>
      <c r="F909" s="71" t="s">
        <v>585</v>
      </c>
      <c r="G909" s="71" t="s">
        <v>1332</v>
      </c>
      <c r="H909" s="72">
        <v>660</v>
      </c>
    </row>
    <row r="910" spans="1:8" x14ac:dyDescent="0.25">
      <c r="A910" s="97"/>
      <c r="B910" s="104"/>
      <c r="C910" s="105" t="s">
        <v>1338</v>
      </c>
      <c r="D910" s="256">
        <v>3400</v>
      </c>
      <c r="E910" s="70">
        <v>0.26</v>
      </c>
      <c r="F910" s="71" t="s">
        <v>585</v>
      </c>
      <c r="G910" s="71" t="s">
        <v>1332</v>
      </c>
      <c r="H910" s="72">
        <v>660</v>
      </c>
    </row>
    <row r="911" spans="1:8" x14ac:dyDescent="0.25">
      <c r="A911" s="97"/>
      <c r="B911" s="104"/>
      <c r="C911" s="105" t="s">
        <v>1339</v>
      </c>
      <c r="D911" s="256">
        <v>3800</v>
      </c>
      <c r="E911" s="70">
        <v>0.26</v>
      </c>
      <c r="F911" s="71" t="s">
        <v>585</v>
      </c>
      <c r="G911" s="71" t="s">
        <v>1332</v>
      </c>
      <c r="H911" s="72">
        <v>660</v>
      </c>
    </row>
    <row r="912" spans="1:8" x14ac:dyDescent="0.25">
      <c r="A912" s="97"/>
      <c r="B912" s="104"/>
      <c r="C912" s="105" t="s">
        <v>1340</v>
      </c>
      <c r="D912" s="256">
        <v>3800</v>
      </c>
      <c r="E912" s="70">
        <v>0.26</v>
      </c>
      <c r="F912" s="71" t="s">
        <v>585</v>
      </c>
      <c r="G912" s="71" t="s">
        <v>1332</v>
      </c>
      <c r="H912" s="72">
        <v>660</v>
      </c>
    </row>
    <row r="913" spans="1:8" x14ac:dyDescent="0.25">
      <c r="A913" s="97"/>
      <c r="B913" s="104"/>
      <c r="C913" s="105" t="s">
        <v>1341</v>
      </c>
      <c r="D913" s="256">
        <v>4100</v>
      </c>
      <c r="E913" s="70">
        <v>0.26</v>
      </c>
      <c r="F913" s="71" t="s">
        <v>585</v>
      </c>
      <c r="G913" s="71" t="s">
        <v>1332</v>
      </c>
      <c r="H913" s="72">
        <v>660</v>
      </c>
    </row>
    <row r="914" spans="1:8" x14ac:dyDescent="0.25">
      <c r="A914" s="97"/>
      <c r="B914" s="104"/>
      <c r="C914" s="105" t="s">
        <v>1342</v>
      </c>
      <c r="D914" s="256">
        <v>1100</v>
      </c>
      <c r="E914" s="70">
        <v>6.5000000000000002E-2</v>
      </c>
      <c r="F914" s="71" t="s">
        <v>585</v>
      </c>
      <c r="G914" s="71" t="s">
        <v>1343</v>
      </c>
      <c r="H914" s="72">
        <v>160</v>
      </c>
    </row>
    <row r="915" spans="1:8" ht="15.75" thickBot="1" x14ac:dyDescent="0.3">
      <c r="A915" s="97"/>
      <c r="B915" s="104"/>
      <c r="C915" s="105" t="s">
        <v>1344</v>
      </c>
      <c r="D915" s="259">
        <v>1100</v>
      </c>
      <c r="E915" s="70">
        <v>6.5000000000000002E-2</v>
      </c>
      <c r="F915" s="71" t="s">
        <v>585</v>
      </c>
      <c r="G915" s="71" t="s">
        <v>1343</v>
      </c>
      <c r="H915" s="72">
        <v>160</v>
      </c>
    </row>
    <row r="916" spans="1:8" x14ac:dyDescent="0.25">
      <c r="A916" s="472" t="s">
        <v>576</v>
      </c>
      <c r="B916" s="473"/>
      <c r="C916" s="476" t="s">
        <v>577</v>
      </c>
      <c r="D916" s="535" t="s">
        <v>578</v>
      </c>
      <c r="E916" s="48" t="s">
        <v>579</v>
      </c>
      <c r="F916" s="49" t="s">
        <v>580</v>
      </c>
      <c r="G916" s="468" t="s">
        <v>581</v>
      </c>
      <c r="H916" s="51" t="s">
        <v>582</v>
      </c>
    </row>
    <row r="917" spans="1:8" ht="15.75" thickBot="1" x14ac:dyDescent="0.3">
      <c r="A917" s="474"/>
      <c r="B917" s="475"/>
      <c r="C917" s="477"/>
      <c r="D917" s="479"/>
      <c r="E917" s="52" t="s">
        <v>583</v>
      </c>
      <c r="F917" s="53" t="s">
        <v>583</v>
      </c>
      <c r="G917" s="469"/>
      <c r="H917" s="55" t="s">
        <v>584</v>
      </c>
    </row>
    <row r="918" spans="1:8" ht="15.75" thickBot="1" x14ac:dyDescent="0.3">
      <c r="A918" s="503" t="s">
        <v>1289</v>
      </c>
      <c r="B918" s="504"/>
      <c r="C918" s="504"/>
      <c r="D918" s="531"/>
      <c r="E918" s="504"/>
      <c r="F918" s="504"/>
      <c r="G918" s="504"/>
      <c r="H918" s="505"/>
    </row>
    <row r="919" spans="1:8" x14ac:dyDescent="0.25">
      <c r="A919" s="97"/>
      <c r="B919" s="104"/>
      <c r="C919" s="354" t="s">
        <v>1345</v>
      </c>
      <c r="D919" s="253">
        <v>1100</v>
      </c>
      <c r="E919" s="88">
        <v>6.5000000000000002E-2</v>
      </c>
      <c r="F919" s="89" t="s">
        <v>585</v>
      </c>
      <c r="G919" s="89" t="s">
        <v>1343</v>
      </c>
      <c r="H919" s="90">
        <v>160</v>
      </c>
    </row>
    <row r="920" spans="1:8" x14ac:dyDescent="0.25">
      <c r="A920" s="97"/>
      <c r="B920" s="135"/>
      <c r="C920" s="355" t="s">
        <v>1346</v>
      </c>
      <c r="D920" s="256">
        <v>1100</v>
      </c>
      <c r="E920" s="84">
        <v>6.5000000000000002E-2</v>
      </c>
      <c r="F920" s="85" t="s">
        <v>585</v>
      </c>
      <c r="G920" s="85" t="s">
        <v>1343</v>
      </c>
      <c r="H920" s="86">
        <v>160</v>
      </c>
    </row>
    <row r="921" spans="1:8" x14ac:dyDescent="0.25">
      <c r="A921" s="97"/>
      <c r="B921" s="104"/>
      <c r="C921" s="354" t="s">
        <v>1347</v>
      </c>
      <c r="D921" s="256">
        <v>1100</v>
      </c>
      <c r="E921" s="88">
        <v>6.5000000000000002E-2</v>
      </c>
      <c r="F921" s="89" t="s">
        <v>585</v>
      </c>
      <c r="G921" s="89" t="s">
        <v>1343</v>
      </c>
      <c r="H921" s="90">
        <v>160</v>
      </c>
    </row>
    <row r="922" spans="1:8" x14ac:dyDescent="0.25">
      <c r="A922" s="97"/>
      <c r="B922" s="104"/>
      <c r="C922" s="355" t="s">
        <v>1348</v>
      </c>
      <c r="D922" s="256">
        <v>1100</v>
      </c>
      <c r="E922" s="84">
        <v>6.5000000000000002E-2</v>
      </c>
      <c r="F922" s="85" t="s">
        <v>585</v>
      </c>
      <c r="G922" s="85" t="s">
        <v>1343</v>
      </c>
      <c r="H922" s="86">
        <v>160</v>
      </c>
    </row>
    <row r="923" spans="1:8" x14ac:dyDescent="0.25">
      <c r="A923" s="97"/>
      <c r="B923" s="104"/>
      <c r="C923" s="355" t="s">
        <v>1349</v>
      </c>
      <c r="D923" s="256">
        <v>1100</v>
      </c>
      <c r="E923" s="84">
        <v>6.5000000000000002E-2</v>
      </c>
      <c r="F923" s="85" t="s">
        <v>585</v>
      </c>
      <c r="G923" s="85" t="s">
        <v>1343</v>
      </c>
      <c r="H923" s="86">
        <v>160</v>
      </c>
    </row>
    <row r="924" spans="1:8" x14ac:dyDescent="0.25">
      <c r="A924" s="97"/>
      <c r="B924" s="104"/>
      <c r="C924" s="355" t="s">
        <v>1350</v>
      </c>
      <c r="D924" s="256">
        <v>1200</v>
      </c>
      <c r="E924" s="84">
        <v>6.5000000000000002E-2</v>
      </c>
      <c r="F924" s="85" t="s">
        <v>585</v>
      </c>
      <c r="G924" s="85" t="s">
        <v>1343</v>
      </c>
      <c r="H924" s="86">
        <v>160</v>
      </c>
    </row>
    <row r="925" spans="1:8" ht="15.75" thickBot="1" x14ac:dyDescent="0.3">
      <c r="A925" s="97"/>
      <c r="B925" s="104"/>
      <c r="C925" s="358" t="s">
        <v>1351</v>
      </c>
      <c r="D925" s="259">
        <v>1300</v>
      </c>
      <c r="E925" s="92">
        <v>6.5000000000000002E-2</v>
      </c>
      <c r="F925" s="93" t="s">
        <v>585</v>
      </c>
      <c r="G925" s="93" t="s">
        <v>1343</v>
      </c>
      <c r="H925" s="94">
        <v>160</v>
      </c>
    </row>
    <row r="926" spans="1:8" ht="15.75" thickBot="1" x14ac:dyDescent="0.3">
      <c r="A926" s="97"/>
      <c r="B926" s="104"/>
      <c r="C926" s="527" t="s">
        <v>1352</v>
      </c>
      <c r="D926" s="533"/>
      <c r="E926" s="528"/>
      <c r="F926" s="528"/>
      <c r="G926" s="528"/>
      <c r="H926" s="529"/>
    </row>
    <row r="927" spans="1:8" x14ac:dyDescent="0.25">
      <c r="A927" s="97"/>
      <c r="B927" s="104"/>
      <c r="C927" s="357" t="s">
        <v>1353</v>
      </c>
      <c r="D927" s="253">
        <v>4500</v>
      </c>
      <c r="E927" s="167">
        <v>0.42</v>
      </c>
      <c r="F927" s="95" t="s">
        <v>585</v>
      </c>
      <c r="G927" s="95" t="s">
        <v>1354</v>
      </c>
      <c r="H927" s="96">
        <v>1050</v>
      </c>
    </row>
    <row r="928" spans="1:8" x14ac:dyDescent="0.25">
      <c r="A928" s="97"/>
      <c r="B928" s="104"/>
      <c r="C928" s="355" t="s">
        <v>1355</v>
      </c>
      <c r="D928" s="256">
        <v>4600</v>
      </c>
      <c r="E928" s="84">
        <v>0.42</v>
      </c>
      <c r="F928" s="85" t="s">
        <v>585</v>
      </c>
      <c r="G928" s="85" t="s">
        <v>1354</v>
      </c>
      <c r="H928" s="86">
        <v>1050</v>
      </c>
    </row>
    <row r="929" spans="1:8" x14ac:dyDescent="0.25">
      <c r="A929" s="97"/>
      <c r="B929" s="104"/>
      <c r="C929" s="355" t="s">
        <v>1356</v>
      </c>
      <c r="D929" s="256">
        <v>4800</v>
      </c>
      <c r="E929" s="84">
        <v>0.42</v>
      </c>
      <c r="F929" s="85" t="s">
        <v>585</v>
      </c>
      <c r="G929" s="85" t="s">
        <v>1354</v>
      </c>
      <c r="H929" s="86">
        <v>1050</v>
      </c>
    </row>
    <row r="930" spans="1:8" x14ac:dyDescent="0.25">
      <c r="A930" s="97"/>
      <c r="B930" s="104"/>
      <c r="C930" s="355" t="s">
        <v>1357</v>
      </c>
      <c r="D930" s="256">
        <v>5300</v>
      </c>
      <c r="E930" s="84">
        <v>0.42</v>
      </c>
      <c r="F930" s="85" t="s">
        <v>585</v>
      </c>
      <c r="G930" s="85" t="s">
        <v>1354</v>
      </c>
      <c r="H930" s="86">
        <v>1050</v>
      </c>
    </row>
    <row r="931" spans="1:8" x14ac:dyDescent="0.25">
      <c r="A931" s="97"/>
      <c r="B931" s="104"/>
      <c r="C931" s="355" t="s">
        <v>1358</v>
      </c>
      <c r="D931" s="256">
        <v>6200</v>
      </c>
      <c r="E931" s="84">
        <v>0.42</v>
      </c>
      <c r="F931" s="85" t="s">
        <v>585</v>
      </c>
      <c r="G931" s="85" t="s">
        <v>1354</v>
      </c>
      <c r="H931" s="86">
        <v>1050</v>
      </c>
    </row>
    <row r="932" spans="1:8" x14ac:dyDescent="0.25">
      <c r="A932" s="97"/>
      <c r="B932" s="104"/>
      <c r="C932" s="355" t="s">
        <v>1359</v>
      </c>
      <c r="D932" s="256">
        <v>6300</v>
      </c>
      <c r="E932" s="84">
        <v>0.42</v>
      </c>
      <c r="F932" s="85" t="s">
        <v>607</v>
      </c>
      <c r="G932" s="85" t="s">
        <v>1354</v>
      </c>
      <c r="H932" s="86">
        <v>1050</v>
      </c>
    </row>
    <row r="933" spans="1:8" x14ac:dyDescent="0.25">
      <c r="A933" s="97"/>
      <c r="B933" s="104"/>
      <c r="C933" s="355" t="s">
        <v>1360</v>
      </c>
      <c r="D933" s="256">
        <v>4900</v>
      </c>
      <c r="E933" s="84">
        <v>0.42</v>
      </c>
      <c r="F933" s="85" t="s">
        <v>585</v>
      </c>
      <c r="G933" s="85" t="s">
        <v>1354</v>
      </c>
      <c r="H933" s="86">
        <v>1050</v>
      </c>
    </row>
    <row r="934" spans="1:8" x14ac:dyDescent="0.25">
      <c r="A934" s="97"/>
      <c r="B934" s="104"/>
      <c r="C934" s="355" t="s">
        <v>1361</v>
      </c>
      <c r="D934" s="256">
        <v>5400</v>
      </c>
      <c r="E934" s="84">
        <v>0.42</v>
      </c>
      <c r="F934" s="85" t="s">
        <v>585</v>
      </c>
      <c r="G934" s="85" t="s">
        <v>1354</v>
      </c>
      <c r="H934" s="86">
        <v>1050</v>
      </c>
    </row>
    <row r="935" spans="1:8" x14ac:dyDescent="0.25">
      <c r="A935" s="97"/>
      <c r="B935" s="104"/>
      <c r="C935" s="355" t="s">
        <v>1362</v>
      </c>
      <c r="D935" s="256">
        <v>5400</v>
      </c>
      <c r="E935" s="84">
        <v>0.42</v>
      </c>
      <c r="F935" s="85" t="s">
        <v>585</v>
      </c>
      <c r="G935" s="85" t="s">
        <v>1354</v>
      </c>
      <c r="H935" s="86">
        <v>1050</v>
      </c>
    </row>
    <row r="936" spans="1:8" x14ac:dyDescent="0.25">
      <c r="A936" s="97"/>
      <c r="B936" s="104"/>
      <c r="C936" s="355" t="s">
        <v>1363</v>
      </c>
      <c r="D936" s="256">
        <v>5900</v>
      </c>
      <c r="E936" s="84">
        <v>0.42</v>
      </c>
      <c r="F936" s="85" t="s">
        <v>585</v>
      </c>
      <c r="G936" s="85" t="s">
        <v>1354</v>
      </c>
      <c r="H936" s="86">
        <v>1050</v>
      </c>
    </row>
    <row r="937" spans="1:8" x14ac:dyDescent="0.25">
      <c r="A937" s="97"/>
      <c r="B937" s="104"/>
      <c r="C937" s="355" t="s">
        <v>1364</v>
      </c>
      <c r="D937" s="256">
        <v>6100</v>
      </c>
      <c r="E937" s="84">
        <v>0.42</v>
      </c>
      <c r="F937" s="85" t="s">
        <v>585</v>
      </c>
      <c r="G937" s="85" t="s">
        <v>1354</v>
      </c>
      <c r="H937" s="86">
        <v>1050</v>
      </c>
    </row>
    <row r="938" spans="1:8" x14ac:dyDescent="0.25">
      <c r="A938" s="97"/>
      <c r="B938" s="104"/>
      <c r="C938" s="355" t="s">
        <v>1365</v>
      </c>
      <c r="D938" s="256">
        <v>6700</v>
      </c>
      <c r="E938" s="84">
        <v>0.42</v>
      </c>
      <c r="F938" s="85" t="s">
        <v>607</v>
      </c>
      <c r="G938" s="85" t="s">
        <v>1354</v>
      </c>
      <c r="H938" s="86">
        <v>1050</v>
      </c>
    </row>
    <row r="939" spans="1:8" x14ac:dyDescent="0.25">
      <c r="A939" s="97"/>
      <c r="B939" s="104"/>
      <c r="C939" s="355" t="s">
        <v>1366</v>
      </c>
      <c r="D939" s="256">
        <v>1500</v>
      </c>
      <c r="E939" s="84">
        <v>0.11</v>
      </c>
      <c r="F939" s="85" t="s">
        <v>585</v>
      </c>
      <c r="G939" s="85" t="s">
        <v>1367</v>
      </c>
      <c r="H939" s="86">
        <v>260</v>
      </c>
    </row>
    <row r="940" spans="1:8" x14ac:dyDescent="0.25">
      <c r="A940" s="97"/>
      <c r="B940" s="104"/>
      <c r="C940" s="355" t="s">
        <v>1368</v>
      </c>
      <c r="D940" s="256">
        <v>1500</v>
      </c>
      <c r="E940" s="84">
        <v>0.11</v>
      </c>
      <c r="F940" s="85" t="s">
        <v>585</v>
      </c>
      <c r="G940" s="85" t="s">
        <v>1367</v>
      </c>
      <c r="H940" s="86">
        <v>260</v>
      </c>
    </row>
    <row r="941" spans="1:8" x14ac:dyDescent="0.25">
      <c r="A941" s="97"/>
      <c r="B941" s="104"/>
      <c r="C941" s="355" t="s">
        <v>1369</v>
      </c>
      <c r="D941" s="256">
        <v>1600</v>
      </c>
      <c r="E941" s="84">
        <v>0.11</v>
      </c>
      <c r="F941" s="85" t="s">
        <v>585</v>
      </c>
      <c r="G941" s="85" t="s">
        <v>1367</v>
      </c>
      <c r="H941" s="86">
        <v>260</v>
      </c>
    </row>
    <row r="942" spans="1:8" x14ac:dyDescent="0.25">
      <c r="A942" s="97"/>
      <c r="B942" s="104"/>
      <c r="C942" s="355" t="s">
        <v>1370</v>
      </c>
      <c r="D942" s="256">
        <v>1900</v>
      </c>
      <c r="E942" s="84">
        <v>0.11</v>
      </c>
      <c r="F942" s="85" t="s">
        <v>585</v>
      </c>
      <c r="G942" s="85" t="s">
        <v>1367</v>
      </c>
      <c r="H942" s="86">
        <v>260</v>
      </c>
    </row>
    <row r="943" spans="1:8" x14ac:dyDescent="0.25">
      <c r="A943" s="97"/>
      <c r="B943" s="104"/>
      <c r="C943" s="355" t="s">
        <v>1371</v>
      </c>
      <c r="D943" s="256">
        <v>1900</v>
      </c>
      <c r="E943" s="84">
        <v>0.11</v>
      </c>
      <c r="F943" s="85" t="s">
        <v>607</v>
      </c>
      <c r="G943" s="85" t="s">
        <v>1367</v>
      </c>
      <c r="H943" s="86">
        <v>260</v>
      </c>
    </row>
    <row r="944" spans="1:8" x14ac:dyDescent="0.25">
      <c r="A944" s="97"/>
      <c r="B944" s="104"/>
      <c r="C944" s="355" t="s">
        <v>1372</v>
      </c>
      <c r="D944" s="256">
        <v>1600</v>
      </c>
      <c r="E944" s="84">
        <v>0.13</v>
      </c>
      <c r="F944" s="85" t="s">
        <v>585</v>
      </c>
      <c r="G944" s="85" t="s">
        <v>1367</v>
      </c>
      <c r="H944" s="86">
        <v>260</v>
      </c>
    </row>
    <row r="945" spans="1:8" x14ac:dyDescent="0.25">
      <c r="A945" s="97"/>
      <c r="B945" s="104"/>
      <c r="C945" s="355" t="s">
        <v>1373</v>
      </c>
      <c r="D945" s="256">
        <v>1700</v>
      </c>
      <c r="E945" s="84">
        <v>0.13</v>
      </c>
      <c r="F945" s="85" t="s">
        <v>585</v>
      </c>
      <c r="G945" s="85" t="s">
        <v>1367</v>
      </c>
      <c r="H945" s="86">
        <v>260</v>
      </c>
    </row>
    <row r="946" spans="1:8" x14ac:dyDescent="0.25">
      <c r="A946" s="97"/>
      <c r="B946" s="104"/>
      <c r="C946" s="355" t="s">
        <v>1374</v>
      </c>
      <c r="D946" s="256">
        <v>1700</v>
      </c>
      <c r="E946" s="84">
        <v>0.13</v>
      </c>
      <c r="F946" s="85" t="s">
        <v>585</v>
      </c>
      <c r="G946" s="85" t="s">
        <v>1367</v>
      </c>
      <c r="H946" s="86">
        <v>260</v>
      </c>
    </row>
    <row r="947" spans="1:8" x14ac:dyDescent="0.25">
      <c r="A947" s="97"/>
      <c r="B947" s="104"/>
      <c r="C947" s="355" t="s">
        <v>1375</v>
      </c>
      <c r="D947" s="256">
        <v>1900</v>
      </c>
      <c r="E947" s="84">
        <v>0.13</v>
      </c>
      <c r="F947" s="85" t="s">
        <v>585</v>
      </c>
      <c r="G947" s="85" t="s">
        <v>1367</v>
      </c>
      <c r="H947" s="86">
        <v>260</v>
      </c>
    </row>
    <row r="948" spans="1:8" x14ac:dyDescent="0.25">
      <c r="A948" s="97"/>
      <c r="B948" s="104"/>
      <c r="C948" s="355" t="s">
        <v>1376</v>
      </c>
      <c r="D948" s="256">
        <v>1700</v>
      </c>
      <c r="E948" s="84">
        <v>0.13</v>
      </c>
      <c r="F948" s="85" t="s">
        <v>607</v>
      </c>
      <c r="G948" s="85" t="s">
        <v>1367</v>
      </c>
      <c r="H948" s="86">
        <v>260</v>
      </c>
    </row>
    <row r="949" spans="1:8" ht="15.75" thickBot="1" x14ac:dyDescent="0.3">
      <c r="A949" s="97"/>
      <c r="B949" s="104"/>
      <c r="C949" s="358" t="s">
        <v>1377</v>
      </c>
      <c r="D949" s="259">
        <v>2000</v>
      </c>
      <c r="E949" s="92">
        <v>0.13</v>
      </c>
      <c r="F949" s="93" t="s">
        <v>607</v>
      </c>
      <c r="G949" s="93" t="s">
        <v>1367</v>
      </c>
      <c r="H949" s="94">
        <v>260</v>
      </c>
    </row>
    <row r="950" spans="1:8" ht="15.75" thickBot="1" x14ac:dyDescent="0.3">
      <c r="A950" s="97"/>
      <c r="B950" s="104"/>
      <c r="C950" s="527" t="s">
        <v>1378</v>
      </c>
      <c r="D950" s="533"/>
      <c r="E950" s="528"/>
      <c r="F950" s="528"/>
      <c r="G950" s="528"/>
      <c r="H950" s="529"/>
    </row>
    <row r="951" spans="1:8" x14ac:dyDescent="0.25">
      <c r="A951" s="97"/>
      <c r="B951" s="104"/>
      <c r="C951" s="357" t="s">
        <v>1379</v>
      </c>
      <c r="D951" s="253">
        <v>5700</v>
      </c>
      <c r="E951" s="167">
        <v>0.53</v>
      </c>
      <c r="F951" s="95" t="s">
        <v>585</v>
      </c>
      <c r="G951" s="95" t="s">
        <v>1117</v>
      </c>
      <c r="H951" s="96">
        <v>1330</v>
      </c>
    </row>
    <row r="952" spans="1:8" x14ac:dyDescent="0.25">
      <c r="A952" s="97"/>
      <c r="B952" s="104"/>
      <c r="C952" s="355" t="s">
        <v>1380</v>
      </c>
      <c r="D952" s="256">
        <v>5700</v>
      </c>
      <c r="E952" s="84">
        <v>0.53</v>
      </c>
      <c r="F952" s="85" t="s">
        <v>585</v>
      </c>
      <c r="G952" s="85" t="s">
        <v>1117</v>
      </c>
      <c r="H952" s="86">
        <v>1330</v>
      </c>
    </row>
    <row r="953" spans="1:8" x14ac:dyDescent="0.25">
      <c r="A953" s="97"/>
      <c r="B953" s="104"/>
      <c r="C953" s="355" t="s">
        <v>1381</v>
      </c>
      <c r="D953" s="256">
        <v>6800</v>
      </c>
      <c r="E953" s="84">
        <v>0.53</v>
      </c>
      <c r="F953" s="85" t="s">
        <v>585</v>
      </c>
      <c r="G953" s="85" t="s">
        <v>1117</v>
      </c>
      <c r="H953" s="86">
        <v>1330</v>
      </c>
    </row>
    <row r="954" spans="1:8" x14ac:dyDescent="0.25">
      <c r="A954" s="97"/>
      <c r="B954" s="104"/>
      <c r="C954" s="355" t="s">
        <v>1382</v>
      </c>
      <c r="D954" s="256">
        <v>6100</v>
      </c>
      <c r="E954" s="84">
        <v>0.53</v>
      </c>
      <c r="F954" s="85" t="s">
        <v>585</v>
      </c>
      <c r="G954" s="85" t="s">
        <v>1117</v>
      </c>
      <c r="H954" s="86">
        <v>1330</v>
      </c>
    </row>
    <row r="955" spans="1:8" x14ac:dyDescent="0.25">
      <c r="A955" s="97"/>
      <c r="B955" s="104"/>
      <c r="C955" s="355" t="s">
        <v>1383</v>
      </c>
      <c r="D955" s="256">
        <v>6600</v>
      </c>
      <c r="E955" s="84">
        <v>0.53</v>
      </c>
      <c r="F955" s="85" t="s">
        <v>585</v>
      </c>
      <c r="G955" s="85" t="s">
        <v>1117</v>
      </c>
      <c r="H955" s="86">
        <v>1330</v>
      </c>
    </row>
    <row r="956" spans="1:8" x14ac:dyDescent="0.25">
      <c r="A956" s="97"/>
      <c r="B956" s="104"/>
      <c r="C956" s="355" t="s">
        <v>1384</v>
      </c>
      <c r="D956" s="256">
        <v>7100</v>
      </c>
      <c r="E956" s="84">
        <v>0.53</v>
      </c>
      <c r="F956" s="85" t="s">
        <v>585</v>
      </c>
      <c r="G956" s="85" t="s">
        <v>1117</v>
      </c>
      <c r="H956" s="86">
        <v>1330</v>
      </c>
    </row>
    <row r="957" spans="1:8" x14ac:dyDescent="0.25">
      <c r="A957" s="97"/>
      <c r="B957" s="104"/>
      <c r="C957" s="355" t="s">
        <v>1385</v>
      </c>
      <c r="D957" s="256">
        <v>8800</v>
      </c>
      <c r="E957" s="84">
        <v>0.53</v>
      </c>
      <c r="F957" s="85" t="s">
        <v>585</v>
      </c>
      <c r="G957" s="85" t="s">
        <v>1117</v>
      </c>
      <c r="H957" s="86">
        <v>1330</v>
      </c>
    </row>
    <row r="958" spans="1:8" x14ac:dyDescent="0.25">
      <c r="A958" s="97"/>
      <c r="B958" s="104"/>
      <c r="C958" s="355" t="s">
        <v>1386</v>
      </c>
      <c r="D958" s="256">
        <v>9500</v>
      </c>
      <c r="E958" s="84">
        <v>0.53</v>
      </c>
      <c r="F958" s="85" t="s">
        <v>1387</v>
      </c>
      <c r="G958" s="85" t="s">
        <v>1117</v>
      </c>
      <c r="H958" s="86">
        <v>1330</v>
      </c>
    </row>
    <row r="959" spans="1:8" x14ac:dyDescent="0.25">
      <c r="A959" s="97"/>
      <c r="B959" s="104"/>
      <c r="C959" s="355" t="s">
        <v>1388</v>
      </c>
      <c r="D959" s="256">
        <v>1700</v>
      </c>
      <c r="E959" s="84">
        <v>0.13</v>
      </c>
      <c r="F959" s="85" t="s">
        <v>585</v>
      </c>
      <c r="G959" s="85" t="s">
        <v>1119</v>
      </c>
      <c r="H959" s="86">
        <v>330</v>
      </c>
    </row>
    <row r="960" spans="1:8" x14ac:dyDescent="0.25">
      <c r="A960" s="97"/>
      <c r="B960" s="104"/>
      <c r="C960" s="355" t="s">
        <v>1389</v>
      </c>
      <c r="D960" s="256">
        <v>1800</v>
      </c>
      <c r="E960" s="84">
        <v>0.13</v>
      </c>
      <c r="F960" s="85" t="s">
        <v>585</v>
      </c>
      <c r="G960" s="85" t="s">
        <v>1119</v>
      </c>
      <c r="H960" s="86">
        <v>330</v>
      </c>
    </row>
    <row r="961" spans="1:8" x14ac:dyDescent="0.25">
      <c r="A961" s="97"/>
      <c r="B961" s="104"/>
      <c r="C961" s="355" t="s">
        <v>1390</v>
      </c>
      <c r="D961" s="256">
        <v>1800</v>
      </c>
      <c r="E961" s="84">
        <v>0.13</v>
      </c>
      <c r="F961" s="85" t="s">
        <v>585</v>
      </c>
      <c r="G961" s="85" t="s">
        <v>1119</v>
      </c>
      <c r="H961" s="86">
        <v>330</v>
      </c>
    </row>
    <row r="962" spans="1:8" x14ac:dyDescent="0.25">
      <c r="A962" s="97"/>
      <c r="B962" s="104"/>
      <c r="C962" s="355" t="s">
        <v>1391</v>
      </c>
      <c r="D962" s="256">
        <v>1800</v>
      </c>
      <c r="E962" s="84">
        <v>0.13</v>
      </c>
      <c r="F962" s="85" t="s">
        <v>585</v>
      </c>
      <c r="G962" s="85" t="s">
        <v>1119</v>
      </c>
      <c r="H962" s="86">
        <v>330</v>
      </c>
    </row>
    <row r="963" spans="1:8" x14ac:dyDescent="0.25">
      <c r="A963" s="97"/>
      <c r="B963" s="104"/>
      <c r="C963" s="355" t="s">
        <v>1392</v>
      </c>
      <c r="D963" s="256">
        <v>2000</v>
      </c>
      <c r="E963" s="84">
        <v>0.13</v>
      </c>
      <c r="F963" s="85" t="s">
        <v>585</v>
      </c>
      <c r="G963" s="85" t="s">
        <v>1119</v>
      </c>
      <c r="H963" s="86">
        <v>330</v>
      </c>
    </row>
    <row r="964" spans="1:8" x14ac:dyDescent="0.25">
      <c r="A964" s="97"/>
      <c r="B964" s="104"/>
      <c r="C964" s="355" t="s">
        <v>1393</v>
      </c>
      <c r="D964" s="256">
        <v>2400</v>
      </c>
      <c r="E964" s="84">
        <v>0.13</v>
      </c>
      <c r="F964" s="85" t="s">
        <v>607</v>
      </c>
      <c r="G964" s="85" t="s">
        <v>1119</v>
      </c>
      <c r="H964" s="86">
        <v>330</v>
      </c>
    </row>
    <row r="965" spans="1:8" x14ac:dyDescent="0.25">
      <c r="A965" s="97"/>
      <c r="B965" s="104"/>
      <c r="C965" s="355" t="s">
        <v>1394</v>
      </c>
      <c r="D965" s="256">
        <v>2600</v>
      </c>
      <c r="E965" s="84">
        <v>0.13</v>
      </c>
      <c r="F965" s="85" t="s">
        <v>607</v>
      </c>
      <c r="G965" s="85" t="s">
        <v>1119</v>
      </c>
      <c r="H965" s="86">
        <v>330</v>
      </c>
    </row>
    <row r="966" spans="1:8" x14ac:dyDescent="0.25">
      <c r="A966" s="97"/>
      <c r="B966" s="104"/>
      <c r="C966" s="355" t="s">
        <v>1395</v>
      </c>
      <c r="D966" s="256">
        <v>8300</v>
      </c>
      <c r="E966" s="84">
        <v>0.62</v>
      </c>
      <c r="F966" s="85" t="s">
        <v>585</v>
      </c>
      <c r="G966" s="85" t="s">
        <v>1396</v>
      </c>
      <c r="H966" s="86">
        <v>1550</v>
      </c>
    </row>
    <row r="967" spans="1:8" x14ac:dyDescent="0.25">
      <c r="A967" s="97"/>
      <c r="B967" s="104"/>
      <c r="C967" s="355" t="s">
        <v>1397</v>
      </c>
      <c r="D967" s="256">
        <v>9500</v>
      </c>
      <c r="E967" s="84">
        <v>0.62</v>
      </c>
      <c r="F967" s="85" t="s">
        <v>607</v>
      </c>
      <c r="G967" s="85" t="s">
        <v>1396</v>
      </c>
      <c r="H967" s="86">
        <v>1550</v>
      </c>
    </row>
    <row r="968" spans="1:8" x14ac:dyDescent="0.25">
      <c r="A968" s="97"/>
      <c r="B968" s="104"/>
      <c r="C968" s="355" t="s">
        <v>1398</v>
      </c>
      <c r="D968" s="256">
        <v>9700</v>
      </c>
      <c r="E968" s="84">
        <v>0.62</v>
      </c>
      <c r="F968" s="85" t="s">
        <v>607</v>
      </c>
      <c r="G968" s="85" t="s">
        <v>1396</v>
      </c>
      <c r="H968" s="86">
        <v>1550</v>
      </c>
    </row>
    <row r="969" spans="1:8" x14ac:dyDescent="0.25">
      <c r="A969" s="97"/>
      <c r="B969" s="104"/>
      <c r="C969" s="355" t="s">
        <v>1399</v>
      </c>
      <c r="D969" s="256">
        <v>2300</v>
      </c>
      <c r="E969" s="84">
        <v>0.15</v>
      </c>
      <c r="F969" s="85" t="s">
        <v>607</v>
      </c>
      <c r="G969" s="85" t="s">
        <v>1400</v>
      </c>
      <c r="H969" s="86">
        <v>380</v>
      </c>
    </row>
    <row r="970" spans="1:8" ht="15.75" thickBot="1" x14ac:dyDescent="0.3">
      <c r="A970" s="97"/>
      <c r="B970" s="104"/>
      <c r="C970" s="355" t="s">
        <v>1401</v>
      </c>
      <c r="D970" s="259">
        <v>2700</v>
      </c>
      <c r="E970" s="84">
        <v>0.15</v>
      </c>
      <c r="F970" s="85" t="s">
        <v>607</v>
      </c>
      <c r="G970" s="85" t="s">
        <v>1400</v>
      </c>
      <c r="H970" s="86">
        <v>380</v>
      </c>
    </row>
    <row r="971" spans="1:8" x14ac:dyDescent="0.25">
      <c r="A971" s="472" t="s">
        <v>576</v>
      </c>
      <c r="B971" s="473"/>
      <c r="C971" s="476" t="s">
        <v>577</v>
      </c>
      <c r="D971" s="535" t="s">
        <v>578</v>
      </c>
      <c r="E971" s="285" t="s">
        <v>579</v>
      </c>
      <c r="F971" s="287" t="s">
        <v>580</v>
      </c>
      <c r="G971" s="468" t="s">
        <v>581</v>
      </c>
      <c r="H971" s="289" t="s">
        <v>582</v>
      </c>
    </row>
    <row r="972" spans="1:8" ht="15.75" thickBot="1" x14ac:dyDescent="0.3">
      <c r="A972" s="474"/>
      <c r="B972" s="475"/>
      <c r="C972" s="477"/>
      <c r="D972" s="479"/>
      <c r="E972" s="286" t="s">
        <v>583</v>
      </c>
      <c r="F972" s="288" t="s">
        <v>583</v>
      </c>
      <c r="G972" s="469"/>
      <c r="H972" s="290" t="s">
        <v>584</v>
      </c>
    </row>
    <row r="973" spans="1:8" ht="15.75" thickBot="1" x14ac:dyDescent="0.3">
      <c r="A973" s="503" t="s">
        <v>1289</v>
      </c>
      <c r="B973" s="504"/>
      <c r="C973" s="504"/>
      <c r="D973" s="531"/>
      <c r="E973" s="504"/>
      <c r="F973" s="504"/>
      <c r="G973" s="504"/>
      <c r="H973" s="505"/>
    </row>
    <row r="974" spans="1:8" ht="15.75" thickBot="1" x14ac:dyDescent="0.3">
      <c r="A974" s="97"/>
      <c r="B974" s="104"/>
      <c r="C974" s="354" t="s">
        <v>1402</v>
      </c>
      <c r="D974" s="253">
        <v>2700</v>
      </c>
      <c r="E974" s="88">
        <v>0.15</v>
      </c>
      <c r="F974" s="89" t="s">
        <v>607</v>
      </c>
      <c r="G974" s="89" t="s">
        <v>1400</v>
      </c>
      <c r="H974" s="90">
        <v>380</v>
      </c>
    </row>
    <row r="975" spans="1:8" ht="15.75" thickBot="1" x14ac:dyDescent="0.3">
      <c r="A975" s="97"/>
      <c r="B975" s="135"/>
      <c r="C975" s="527" t="s">
        <v>1403</v>
      </c>
      <c r="D975" s="533"/>
      <c r="E975" s="528"/>
      <c r="F975" s="528"/>
      <c r="G975" s="528"/>
      <c r="H975" s="529"/>
    </row>
    <row r="976" spans="1:8" x14ac:dyDescent="0.25">
      <c r="A976" s="97"/>
      <c r="B976" s="135"/>
      <c r="C976" s="354" t="s">
        <v>1404</v>
      </c>
      <c r="D976" s="253">
        <v>8300</v>
      </c>
      <c r="E976" s="88">
        <v>0.75</v>
      </c>
      <c r="F976" s="89" t="s">
        <v>585</v>
      </c>
      <c r="G976" s="89" t="s">
        <v>1405</v>
      </c>
      <c r="H976" s="90">
        <v>1880</v>
      </c>
    </row>
    <row r="977" spans="1:8" x14ac:dyDescent="0.25">
      <c r="A977" s="97"/>
      <c r="B977" s="135"/>
      <c r="C977" s="355" t="s">
        <v>1406</v>
      </c>
      <c r="D977" s="256">
        <v>8700</v>
      </c>
      <c r="E977" s="84">
        <v>0.75</v>
      </c>
      <c r="F977" s="85" t="s">
        <v>585</v>
      </c>
      <c r="G977" s="85" t="s">
        <v>1405</v>
      </c>
      <c r="H977" s="86">
        <v>1880</v>
      </c>
    </row>
    <row r="978" spans="1:8" x14ac:dyDescent="0.25">
      <c r="A978" s="97"/>
      <c r="B978" s="135"/>
      <c r="C978" s="355" t="s">
        <v>1407</v>
      </c>
      <c r="D978" s="256">
        <v>9500</v>
      </c>
      <c r="E978" s="84">
        <v>0.75</v>
      </c>
      <c r="F978" s="85" t="s">
        <v>607</v>
      </c>
      <c r="G978" s="85" t="s">
        <v>1405</v>
      </c>
      <c r="H978" s="86">
        <v>1880</v>
      </c>
    </row>
    <row r="979" spans="1:8" x14ac:dyDescent="0.25">
      <c r="A979" s="97"/>
      <c r="B979" s="135"/>
      <c r="C979" s="355" t="s">
        <v>1408</v>
      </c>
      <c r="D979" s="256">
        <v>12000</v>
      </c>
      <c r="E979" s="84">
        <v>0.75</v>
      </c>
      <c r="F979" s="85" t="s">
        <v>607</v>
      </c>
      <c r="G979" s="85" t="s">
        <v>1405</v>
      </c>
      <c r="H979" s="86">
        <v>1880</v>
      </c>
    </row>
    <row r="980" spans="1:8" x14ac:dyDescent="0.25">
      <c r="A980" s="97"/>
      <c r="B980" s="135"/>
      <c r="C980" s="355" t="s">
        <v>1409</v>
      </c>
      <c r="D980" s="256">
        <v>9100</v>
      </c>
      <c r="E980" s="84">
        <v>0.75</v>
      </c>
      <c r="F980" s="85" t="s">
        <v>585</v>
      </c>
      <c r="G980" s="85" t="s">
        <v>1405</v>
      </c>
      <c r="H980" s="86">
        <v>1880</v>
      </c>
    </row>
    <row r="981" spans="1:8" x14ac:dyDescent="0.25">
      <c r="A981" s="97"/>
      <c r="B981" s="135"/>
      <c r="C981" s="355" t="s">
        <v>1410</v>
      </c>
      <c r="D981" s="256">
        <v>8800</v>
      </c>
      <c r="E981" s="84">
        <v>0.75</v>
      </c>
      <c r="F981" s="85" t="s">
        <v>585</v>
      </c>
      <c r="G981" s="85" t="s">
        <v>1405</v>
      </c>
      <c r="H981" s="86">
        <v>1880</v>
      </c>
    </row>
    <row r="982" spans="1:8" x14ac:dyDescent="0.25">
      <c r="A982" s="97"/>
      <c r="B982" s="135"/>
      <c r="C982" s="355" t="s">
        <v>1411</v>
      </c>
      <c r="D982" s="256">
        <v>9700</v>
      </c>
      <c r="E982" s="84">
        <v>0.75</v>
      </c>
      <c r="F982" s="85" t="s">
        <v>585</v>
      </c>
      <c r="G982" s="85" t="s">
        <v>1405</v>
      </c>
      <c r="H982" s="86">
        <v>1880</v>
      </c>
    </row>
    <row r="983" spans="1:8" x14ac:dyDescent="0.25">
      <c r="A983" s="97"/>
      <c r="B983" s="135"/>
      <c r="C983" s="355" t="s">
        <v>1412</v>
      </c>
      <c r="D983" s="256">
        <v>10900</v>
      </c>
      <c r="E983" s="84">
        <v>0.75</v>
      </c>
      <c r="F983" s="85" t="s">
        <v>585</v>
      </c>
      <c r="G983" s="85" t="s">
        <v>1405</v>
      </c>
      <c r="H983" s="86">
        <v>1880</v>
      </c>
    </row>
    <row r="984" spans="1:8" x14ac:dyDescent="0.25">
      <c r="A984" s="97"/>
      <c r="B984" s="135"/>
      <c r="C984" s="355" t="s">
        <v>1413</v>
      </c>
      <c r="D984" s="256">
        <v>12900</v>
      </c>
      <c r="E984" s="84">
        <v>0.75</v>
      </c>
      <c r="F984" s="85" t="s">
        <v>585</v>
      </c>
      <c r="G984" s="85" t="s">
        <v>1405</v>
      </c>
      <c r="H984" s="86">
        <v>1880</v>
      </c>
    </row>
    <row r="985" spans="1:8" x14ac:dyDescent="0.25">
      <c r="A985" s="97"/>
      <c r="B985" s="135"/>
      <c r="C985" s="355" t="s">
        <v>1414</v>
      </c>
      <c r="D985" s="256">
        <v>14800</v>
      </c>
      <c r="E985" s="84">
        <v>0.75</v>
      </c>
      <c r="F985" s="85" t="s">
        <v>585</v>
      </c>
      <c r="G985" s="85" t="s">
        <v>1405</v>
      </c>
      <c r="H985" s="86">
        <v>1880</v>
      </c>
    </row>
    <row r="986" spans="1:8" x14ac:dyDescent="0.25">
      <c r="A986" s="97"/>
      <c r="B986" s="135"/>
      <c r="C986" s="355" t="s">
        <v>1415</v>
      </c>
      <c r="D986" s="256">
        <v>2400</v>
      </c>
      <c r="E986" s="84">
        <v>0.18</v>
      </c>
      <c r="F986" s="85" t="s">
        <v>585</v>
      </c>
      <c r="G986" s="85" t="s">
        <v>1416</v>
      </c>
      <c r="H986" s="86">
        <v>450</v>
      </c>
    </row>
    <row r="987" spans="1:8" x14ac:dyDescent="0.25">
      <c r="A987" s="97"/>
      <c r="B987" s="135"/>
      <c r="C987" s="355" t="s">
        <v>1417</v>
      </c>
      <c r="D987" s="256">
        <v>2500</v>
      </c>
      <c r="E987" s="84">
        <v>0.18</v>
      </c>
      <c r="F987" s="85" t="s">
        <v>585</v>
      </c>
      <c r="G987" s="85" t="s">
        <v>1416</v>
      </c>
      <c r="H987" s="86">
        <v>450</v>
      </c>
    </row>
    <row r="988" spans="1:8" x14ac:dyDescent="0.25">
      <c r="A988" s="97"/>
      <c r="B988" s="135"/>
      <c r="C988" s="355" t="s">
        <v>1418</v>
      </c>
      <c r="D988" s="256">
        <v>2900</v>
      </c>
      <c r="E988" s="84">
        <v>0.18</v>
      </c>
      <c r="F988" s="85" t="s">
        <v>585</v>
      </c>
      <c r="G988" s="85" t="s">
        <v>1416</v>
      </c>
      <c r="H988" s="86">
        <v>450</v>
      </c>
    </row>
    <row r="989" spans="1:8" x14ac:dyDescent="0.25">
      <c r="A989" s="97"/>
      <c r="B989" s="135"/>
      <c r="C989" s="355" t="s">
        <v>1419</v>
      </c>
      <c r="D989" s="256">
        <v>3300</v>
      </c>
      <c r="E989" s="84">
        <v>0.18</v>
      </c>
      <c r="F989" s="85" t="s">
        <v>585</v>
      </c>
      <c r="G989" s="85" t="s">
        <v>1416</v>
      </c>
      <c r="H989" s="86">
        <v>450</v>
      </c>
    </row>
    <row r="990" spans="1:8" x14ac:dyDescent="0.25">
      <c r="A990" s="97"/>
      <c r="B990" s="135"/>
      <c r="C990" s="355" t="s">
        <v>1420</v>
      </c>
      <c r="D990" s="256">
        <v>2600</v>
      </c>
      <c r="E990" s="84">
        <v>0.18</v>
      </c>
      <c r="F990" s="85" t="s">
        <v>585</v>
      </c>
      <c r="G990" s="85" t="s">
        <v>1416</v>
      </c>
      <c r="H990" s="86">
        <v>450</v>
      </c>
    </row>
    <row r="991" spans="1:8" x14ac:dyDescent="0.25">
      <c r="A991" s="97"/>
      <c r="B991" s="135"/>
      <c r="C991" s="355" t="s">
        <v>1421</v>
      </c>
      <c r="D991" s="256">
        <v>3000</v>
      </c>
      <c r="E991" s="84">
        <v>0.18</v>
      </c>
      <c r="F991" s="85" t="s">
        <v>585</v>
      </c>
      <c r="G991" s="85" t="s">
        <v>1416</v>
      </c>
      <c r="H991" s="86">
        <v>450</v>
      </c>
    </row>
    <row r="992" spans="1:8" x14ac:dyDescent="0.25">
      <c r="A992" s="97"/>
      <c r="B992" s="135"/>
      <c r="C992" s="355" t="s">
        <v>1422</v>
      </c>
      <c r="D992" s="256">
        <v>3200</v>
      </c>
      <c r="E992" s="84">
        <v>0.18</v>
      </c>
      <c r="F992" s="85" t="s">
        <v>585</v>
      </c>
      <c r="G992" s="85" t="s">
        <v>1416</v>
      </c>
      <c r="H992" s="86">
        <v>450</v>
      </c>
    </row>
    <row r="993" spans="1:8" x14ac:dyDescent="0.25">
      <c r="A993" s="97"/>
      <c r="B993" s="135"/>
      <c r="C993" s="355" t="s">
        <v>1423</v>
      </c>
      <c r="D993" s="256">
        <v>3500</v>
      </c>
      <c r="E993" s="84">
        <v>0.18</v>
      </c>
      <c r="F993" s="85" t="s">
        <v>585</v>
      </c>
      <c r="G993" s="85" t="s">
        <v>1416</v>
      </c>
      <c r="H993" s="86">
        <v>450</v>
      </c>
    </row>
    <row r="994" spans="1:8" x14ac:dyDescent="0.25">
      <c r="A994" s="97"/>
      <c r="B994" s="135"/>
      <c r="C994" s="355" t="s">
        <v>1424</v>
      </c>
      <c r="D994" s="256">
        <v>3900</v>
      </c>
      <c r="E994" s="84">
        <v>0.18</v>
      </c>
      <c r="F994" s="85" t="s">
        <v>585</v>
      </c>
      <c r="G994" s="85" t="s">
        <v>1416</v>
      </c>
      <c r="H994" s="86">
        <v>450</v>
      </c>
    </row>
    <row r="995" spans="1:8" x14ac:dyDescent="0.25">
      <c r="A995" s="97"/>
      <c r="B995" s="135"/>
      <c r="C995" s="355" t="s">
        <v>1425</v>
      </c>
      <c r="D995" s="256">
        <v>12900</v>
      </c>
      <c r="E995" s="84">
        <v>0.85</v>
      </c>
      <c r="F995" s="85" t="s">
        <v>607</v>
      </c>
      <c r="G995" s="85" t="s">
        <v>1426</v>
      </c>
      <c r="H995" s="86">
        <v>2130</v>
      </c>
    </row>
    <row r="996" spans="1:8" x14ac:dyDescent="0.25">
      <c r="A996" s="97"/>
      <c r="B996" s="135"/>
      <c r="C996" s="355" t="s">
        <v>1427</v>
      </c>
      <c r="D996" s="256">
        <v>3400</v>
      </c>
      <c r="E996" s="84">
        <v>0.21</v>
      </c>
      <c r="F996" s="85" t="s">
        <v>607</v>
      </c>
      <c r="G996" s="85" t="s">
        <v>1428</v>
      </c>
      <c r="H996" s="86">
        <v>530</v>
      </c>
    </row>
    <row r="997" spans="1:8" x14ac:dyDescent="0.25">
      <c r="A997" s="97"/>
      <c r="B997" s="135"/>
      <c r="C997" s="355" t="s">
        <v>1429</v>
      </c>
      <c r="D997" s="256">
        <v>14100</v>
      </c>
      <c r="E997" s="84">
        <v>1.06</v>
      </c>
      <c r="F997" s="85" t="s">
        <v>585</v>
      </c>
      <c r="G997" s="85" t="s">
        <v>1430</v>
      </c>
      <c r="H997" s="86">
        <v>2660</v>
      </c>
    </row>
    <row r="998" spans="1:8" ht="15.75" thickBot="1" x14ac:dyDescent="0.3">
      <c r="A998" s="97"/>
      <c r="B998" s="135"/>
      <c r="C998" s="356" t="s">
        <v>1431</v>
      </c>
      <c r="D998" s="259">
        <v>3800</v>
      </c>
      <c r="E998" s="80">
        <v>0.26</v>
      </c>
      <c r="F998" s="81" t="s">
        <v>585</v>
      </c>
      <c r="G998" s="81" t="s">
        <v>1432</v>
      </c>
      <c r="H998" s="82">
        <v>650</v>
      </c>
    </row>
    <row r="999" spans="1:8" ht="15.75" thickBot="1" x14ac:dyDescent="0.3">
      <c r="A999" s="97"/>
      <c r="B999" s="135"/>
      <c r="C999" s="527" t="s">
        <v>1433</v>
      </c>
      <c r="D999" s="533"/>
      <c r="E999" s="528"/>
      <c r="F999" s="528"/>
      <c r="G999" s="528"/>
      <c r="H999" s="529"/>
    </row>
    <row r="1000" spans="1:8" x14ac:dyDescent="0.25">
      <c r="A1000" s="97"/>
      <c r="B1000" s="135"/>
      <c r="C1000" s="354" t="s">
        <v>1434</v>
      </c>
      <c r="D1000" s="253">
        <v>10500</v>
      </c>
      <c r="E1000" s="88">
        <v>0.87</v>
      </c>
      <c r="F1000" s="89" t="s">
        <v>585</v>
      </c>
      <c r="G1000" s="89" t="s">
        <v>1435</v>
      </c>
      <c r="H1000" s="90">
        <v>2180</v>
      </c>
    </row>
    <row r="1001" spans="1:8" x14ac:dyDescent="0.25">
      <c r="A1001" s="97"/>
      <c r="B1001" s="135"/>
      <c r="C1001" s="355" t="s">
        <v>1436</v>
      </c>
      <c r="D1001" s="256">
        <v>10900</v>
      </c>
      <c r="E1001" s="84">
        <v>0.87</v>
      </c>
      <c r="F1001" s="85" t="s">
        <v>585</v>
      </c>
      <c r="G1001" s="85" t="s">
        <v>1435</v>
      </c>
      <c r="H1001" s="86">
        <v>2180</v>
      </c>
    </row>
    <row r="1002" spans="1:8" x14ac:dyDescent="0.25">
      <c r="A1002" s="97"/>
      <c r="B1002" s="135"/>
      <c r="C1002" s="355" t="s">
        <v>1437</v>
      </c>
      <c r="D1002" s="256">
        <v>13700</v>
      </c>
      <c r="E1002" s="84">
        <v>0.87</v>
      </c>
      <c r="F1002" s="85" t="s">
        <v>585</v>
      </c>
      <c r="G1002" s="85" t="s">
        <v>1435</v>
      </c>
      <c r="H1002" s="86">
        <v>2180</v>
      </c>
    </row>
    <row r="1003" spans="1:8" x14ac:dyDescent="0.25">
      <c r="A1003" s="97"/>
      <c r="B1003" s="135"/>
      <c r="C1003" s="355" t="s">
        <v>1438</v>
      </c>
      <c r="D1003" s="256">
        <v>11300</v>
      </c>
      <c r="E1003" s="84">
        <v>0.87</v>
      </c>
      <c r="F1003" s="85" t="s">
        <v>585</v>
      </c>
      <c r="G1003" s="85" t="s">
        <v>1435</v>
      </c>
      <c r="H1003" s="86">
        <v>2180</v>
      </c>
    </row>
    <row r="1004" spans="1:8" x14ac:dyDescent="0.25">
      <c r="A1004" s="97"/>
      <c r="B1004" s="135"/>
      <c r="C1004" s="355" t="s">
        <v>1439</v>
      </c>
      <c r="D1004" s="256">
        <v>11600</v>
      </c>
      <c r="E1004" s="84">
        <v>0.87</v>
      </c>
      <c r="F1004" s="85" t="s">
        <v>585</v>
      </c>
      <c r="G1004" s="85" t="s">
        <v>1435</v>
      </c>
      <c r="H1004" s="86">
        <v>2180</v>
      </c>
    </row>
    <row r="1005" spans="1:8" x14ac:dyDescent="0.25">
      <c r="A1005" s="97"/>
      <c r="B1005" s="135"/>
      <c r="C1005" s="355" t="s">
        <v>1440</v>
      </c>
      <c r="D1005" s="256">
        <v>13100</v>
      </c>
      <c r="E1005" s="84">
        <v>0.87</v>
      </c>
      <c r="F1005" s="85" t="s">
        <v>585</v>
      </c>
      <c r="G1005" s="85" t="s">
        <v>1435</v>
      </c>
      <c r="H1005" s="86">
        <v>2180</v>
      </c>
    </row>
    <row r="1006" spans="1:8" x14ac:dyDescent="0.25">
      <c r="A1006" s="97"/>
      <c r="B1006" s="135"/>
      <c r="C1006" s="355" t="s">
        <v>1441</v>
      </c>
      <c r="D1006" s="256">
        <v>14800</v>
      </c>
      <c r="E1006" s="84">
        <v>0.87</v>
      </c>
      <c r="F1006" s="85" t="s">
        <v>585</v>
      </c>
      <c r="G1006" s="85" t="s">
        <v>1435</v>
      </c>
      <c r="H1006" s="86">
        <v>2180</v>
      </c>
    </row>
    <row r="1007" spans="1:8" x14ac:dyDescent="0.25">
      <c r="A1007" s="97"/>
      <c r="B1007" s="135"/>
      <c r="C1007" s="355" t="s">
        <v>1442</v>
      </c>
      <c r="D1007" s="256">
        <v>17800</v>
      </c>
      <c r="E1007" s="84">
        <v>0.87</v>
      </c>
      <c r="F1007" s="85" t="s">
        <v>585</v>
      </c>
      <c r="G1007" s="85" t="s">
        <v>1435</v>
      </c>
      <c r="H1007" s="86">
        <v>2180</v>
      </c>
    </row>
    <row r="1008" spans="1:8" x14ac:dyDescent="0.25">
      <c r="A1008" s="97"/>
      <c r="B1008" s="135"/>
      <c r="C1008" s="355" t="s">
        <v>1443</v>
      </c>
      <c r="D1008" s="256">
        <v>3200</v>
      </c>
      <c r="E1008" s="84">
        <v>0.22</v>
      </c>
      <c r="F1008" s="85" t="s">
        <v>585</v>
      </c>
      <c r="G1008" s="85" t="s">
        <v>1444</v>
      </c>
      <c r="H1008" s="86">
        <v>550</v>
      </c>
    </row>
    <row r="1009" spans="1:8" x14ac:dyDescent="0.25">
      <c r="A1009" s="97"/>
      <c r="B1009" s="135"/>
      <c r="C1009" s="355" t="s">
        <v>1445</v>
      </c>
      <c r="D1009" s="256">
        <v>3700</v>
      </c>
      <c r="E1009" s="84">
        <v>0.22</v>
      </c>
      <c r="F1009" s="85" t="s">
        <v>585</v>
      </c>
      <c r="G1009" s="85" t="s">
        <v>1444</v>
      </c>
      <c r="H1009" s="86">
        <v>550</v>
      </c>
    </row>
    <row r="1010" spans="1:8" x14ac:dyDescent="0.25">
      <c r="A1010" s="97"/>
      <c r="B1010" s="135"/>
      <c r="C1010" s="355" t="s">
        <v>1446</v>
      </c>
      <c r="D1010" s="256">
        <v>3600</v>
      </c>
      <c r="E1010" s="84">
        <v>0.22</v>
      </c>
      <c r="F1010" s="85" t="s">
        <v>585</v>
      </c>
      <c r="G1010" s="85" t="s">
        <v>1444</v>
      </c>
      <c r="H1010" s="86">
        <v>550</v>
      </c>
    </row>
    <row r="1011" spans="1:8" x14ac:dyDescent="0.25">
      <c r="A1011" s="97"/>
      <c r="B1011" s="135"/>
      <c r="C1011" s="355" t="s">
        <v>1447</v>
      </c>
      <c r="D1011" s="256">
        <v>3700</v>
      </c>
      <c r="E1011" s="84">
        <v>0.22</v>
      </c>
      <c r="F1011" s="85" t="s">
        <v>585</v>
      </c>
      <c r="G1011" s="85" t="s">
        <v>1444</v>
      </c>
      <c r="H1011" s="86">
        <v>550</v>
      </c>
    </row>
    <row r="1012" spans="1:8" x14ac:dyDescent="0.25">
      <c r="A1012" s="97"/>
      <c r="B1012" s="135"/>
      <c r="C1012" s="355" t="s">
        <v>1448</v>
      </c>
      <c r="D1012" s="256">
        <v>4100</v>
      </c>
      <c r="E1012" s="84">
        <v>0.22</v>
      </c>
      <c r="F1012" s="85" t="s">
        <v>585</v>
      </c>
      <c r="G1012" s="85" t="s">
        <v>1444</v>
      </c>
      <c r="H1012" s="86">
        <v>550</v>
      </c>
    </row>
    <row r="1013" spans="1:8" x14ac:dyDescent="0.25">
      <c r="A1013" s="97"/>
      <c r="B1013" s="135"/>
      <c r="C1013" s="355" t="s">
        <v>1449</v>
      </c>
      <c r="D1013" s="256">
        <v>4700</v>
      </c>
      <c r="E1013" s="84">
        <v>0.22</v>
      </c>
      <c r="F1013" s="85" t="s">
        <v>585</v>
      </c>
      <c r="G1013" s="85" t="s">
        <v>1444</v>
      </c>
      <c r="H1013" s="86">
        <v>550</v>
      </c>
    </row>
    <row r="1014" spans="1:8" x14ac:dyDescent="0.25">
      <c r="A1014" s="97"/>
      <c r="B1014" s="135"/>
      <c r="C1014" s="355" t="s">
        <v>1450</v>
      </c>
      <c r="D1014" s="256">
        <v>15000</v>
      </c>
      <c r="E1014" s="84">
        <v>1</v>
      </c>
      <c r="F1014" s="85" t="s">
        <v>607</v>
      </c>
      <c r="G1014" s="85" t="s">
        <v>1451</v>
      </c>
      <c r="H1014" s="86">
        <v>2500</v>
      </c>
    </row>
    <row r="1015" spans="1:8" x14ac:dyDescent="0.25">
      <c r="A1015" s="97"/>
      <c r="B1015" s="135"/>
      <c r="C1015" s="355" t="s">
        <v>1452</v>
      </c>
      <c r="D1015" s="256">
        <v>18000</v>
      </c>
      <c r="E1015" s="84">
        <v>1</v>
      </c>
      <c r="F1015" s="85" t="s">
        <v>585</v>
      </c>
      <c r="G1015" s="85" t="s">
        <v>1451</v>
      </c>
      <c r="H1015" s="86">
        <v>2500</v>
      </c>
    </row>
    <row r="1016" spans="1:8" x14ac:dyDescent="0.25">
      <c r="A1016" s="97"/>
      <c r="B1016" s="135"/>
      <c r="C1016" s="355" t="s">
        <v>1453</v>
      </c>
      <c r="D1016" s="256">
        <v>4000</v>
      </c>
      <c r="E1016" s="84">
        <v>0.25</v>
      </c>
      <c r="F1016" s="85" t="s">
        <v>607</v>
      </c>
      <c r="G1016" s="85" t="s">
        <v>1454</v>
      </c>
      <c r="H1016" s="86">
        <v>630</v>
      </c>
    </row>
    <row r="1017" spans="1:8" x14ac:dyDescent="0.25">
      <c r="A1017" s="97"/>
      <c r="B1017" s="135"/>
      <c r="C1017" s="355" t="s">
        <v>1455</v>
      </c>
      <c r="D1017" s="256">
        <v>5000</v>
      </c>
      <c r="E1017" s="84">
        <v>0.25</v>
      </c>
      <c r="F1017" s="85" t="s">
        <v>585</v>
      </c>
      <c r="G1017" s="85" t="s">
        <v>1454</v>
      </c>
      <c r="H1017" s="86">
        <v>630</v>
      </c>
    </row>
    <row r="1018" spans="1:8" x14ac:dyDescent="0.25">
      <c r="A1018" s="97"/>
      <c r="B1018" s="135"/>
      <c r="C1018" s="355" t="s">
        <v>1456</v>
      </c>
      <c r="D1018" s="256">
        <v>16300</v>
      </c>
      <c r="E1018" s="84">
        <v>1.24</v>
      </c>
      <c r="F1018" s="85" t="s">
        <v>585</v>
      </c>
      <c r="G1018" s="85" t="s">
        <v>1457</v>
      </c>
      <c r="H1018" s="86">
        <v>3100</v>
      </c>
    </row>
    <row r="1019" spans="1:8" x14ac:dyDescent="0.25">
      <c r="A1019" s="97"/>
      <c r="B1019" s="135"/>
      <c r="C1019" s="355" t="s">
        <v>1458</v>
      </c>
      <c r="D1019" s="256">
        <v>18600</v>
      </c>
      <c r="E1019" s="84">
        <v>1.24</v>
      </c>
      <c r="F1019" s="85" t="s">
        <v>607</v>
      </c>
      <c r="G1019" s="85" t="s">
        <v>1457</v>
      </c>
      <c r="H1019" s="86">
        <v>3100</v>
      </c>
    </row>
    <row r="1020" spans="1:8" x14ac:dyDescent="0.25">
      <c r="A1020" s="97"/>
      <c r="B1020" s="135"/>
      <c r="C1020" s="355" t="s">
        <v>1459</v>
      </c>
      <c r="D1020" s="256">
        <v>4300</v>
      </c>
      <c r="E1020" s="84">
        <v>0.31</v>
      </c>
      <c r="F1020" s="85" t="s">
        <v>585</v>
      </c>
      <c r="G1020" s="85" t="s">
        <v>1460</v>
      </c>
      <c r="H1020" s="86">
        <v>780</v>
      </c>
    </row>
    <row r="1021" spans="1:8" ht="15.75" thickBot="1" x14ac:dyDescent="0.3">
      <c r="A1021" s="64"/>
      <c r="B1021" s="155"/>
      <c r="C1021" s="358" t="s">
        <v>1461</v>
      </c>
      <c r="D1021" s="259">
        <v>5000</v>
      </c>
      <c r="E1021" s="92">
        <v>0.31</v>
      </c>
      <c r="F1021" s="93" t="s">
        <v>607</v>
      </c>
      <c r="G1021" s="93" t="s">
        <v>1460</v>
      </c>
      <c r="H1021" s="94">
        <v>780</v>
      </c>
    </row>
    <row r="1022" spans="1:8" x14ac:dyDescent="0.25">
      <c r="A1022" s="472" t="s">
        <v>576</v>
      </c>
      <c r="B1022" s="473"/>
      <c r="C1022" s="476" t="s">
        <v>577</v>
      </c>
      <c r="D1022" s="535" t="s">
        <v>578</v>
      </c>
      <c r="E1022" s="285" t="s">
        <v>579</v>
      </c>
      <c r="F1022" s="287" t="s">
        <v>580</v>
      </c>
      <c r="G1022" s="468" t="s">
        <v>581</v>
      </c>
      <c r="H1022" s="289" t="s">
        <v>582</v>
      </c>
    </row>
    <row r="1023" spans="1:8" ht="15.75" thickBot="1" x14ac:dyDescent="0.3">
      <c r="A1023" s="474"/>
      <c r="B1023" s="475"/>
      <c r="C1023" s="477"/>
      <c r="D1023" s="479"/>
      <c r="E1023" s="286" t="s">
        <v>583</v>
      </c>
      <c r="F1023" s="288" t="s">
        <v>583</v>
      </c>
      <c r="G1023" s="469"/>
      <c r="H1023" s="290" t="s">
        <v>584</v>
      </c>
    </row>
    <row r="1024" spans="1:8" ht="15.75" thickBot="1" x14ac:dyDescent="0.3">
      <c r="A1024" s="503" t="s">
        <v>1289</v>
      </c>
      <c r="B1024" s="504"/>
      <c r="C1024" s="531"/>
      <c r="D1024" s="531"/>
      <c r="E1024" s="531"/>
      <c r="F1024" s="531"/>
      <c r="G1024" s="531"/>
      <c r="H1024" s="532"/>
    </row>
    <row r="1025" spans="1:8" ht="15.75" thickBot="1" x14ac:dyDescent="0.3">
      <c r="A1025" s="101"/>
      <c r="B1025" s="162"/>
      <c r="C1025" s="524" t="s">
        <v>1462</v>
      </c>
      <c r="D1025" s="536"/>
      <c r="E1025" s="525"/>
      <c r="F1025" s="525"/>
      <c r="G1025" s="525"/>
      <c r="H1025" s="526"/>
    </row>
    <row r="1026" spans="1:8" x14ac:dyDescent="0.25">
      <c r="A1026" s="97"/>
      <c r="B1026" s="135"/>
      <c r="C1026" s="354" t="s">
        <v>1463</v>
      </c>
      <c r="D1026" s="253">
        <v>12700</v>
      </c>
      <c r="E1026" s="88">
        <v>1</v>
      </c>
      <c r="F1026" s="89" t="s">
        <v>585</v>
      </c>
      <c r="G1026" s="89" t="s">
        <v>1464</v>
      </c>
      <c r="H1026" s="90">
        <v>2500</v>
      </c>
    </row>
    <row r="1027" spans="1:8" x14ac:dyDescent="0.25">
      <c r="A1027" s="97"/>
      <c r="B1027" s="135"/>
      <c r="C1027" s="355" t="s">
        <v>1465</v>
      </c>
      <c r="D1027" s="256">
        <v>12800</v>
      </c>
      <c r="E1027" s="84">
        <v>1</v>
      </c>
      <c r="F1027" s="85" t="s">
        <v>585</v>
      </c>
      <c r="G1027" s="85" t="s">
        <v>1464</v>
      </c>
      <c r="H1027" s="86">
        <v>2500</v>
      </c>
    </row>
    <row r="1028" spans="1:8" x14ac:dyDescent="0.25">
      <c r="A1028" s="97"/>
      <c r="B1028" s="135"/>
      <c r="C1028" s="355" t="s">
        <v>1466</v>
      </c>
      <c r="D1028" s="256">
        <v>18400</v>
      </c>
      <c r="E1028" s="84">
        <v>1</v>
      </c>
      <c r="F1028" s="85" t="s">
        <v>607</v>
      </c>
      <c r="G1028" s="85" t="s">
        <v>1464</v>
      </c>
      <c r="H1028" s="86">
        <v>2500</v>
      </c>
    </row>
    <row r="1029" spans="1:8" x14ac:dyDescent="0.25">
      <c r="A1029" s="97"/>
      <c r="B1029" s="135"/>
      <c r="C1029" s="355" t="s">
        <v>1467</v>
      </c>
      <c r="D1029" s="256">
        <v>12600</v>
      </c>
      <c r="E1029" s="84">
        <v>1</v>
      </c>
      <c r="F1029" s="85" t="s">
        <v>585</v>
      </c>
      <c r="G1029" s="85" t="s">
        <v>1464</v>
      </c>
      <c r="H1029" s="86">
        <v>2500</v>
      </c>
    </row>
    <row r="1030" spans="1:8" x14ac:dyDescent="0.25">
      <c r="A1030" s="97"/>
      <c r="B1030" s="135"/>
      <c r="C1030" s="355" t="s">
        <v>1468</v>
      </c>
      <c r="D1030" s="256">
        <v>13100</v>
      </c>
      <c r="E1030" s="84">
        <v>1</v>
      </c>
      <c r="F1030" s="85" t="s">
        <v>585</v>
      </c>
      <c r="G1030" s="85" t="s">
        <v>1464</v>
      </c>
      <c r="H1030" s="86">
        <v>2500</v>
      </c>
    </row>
    <row r="1031" spans="1:8" x14ac:dyDescent="0.25">
      <c r="A1031" s="97"/>
      <c r="B1031" s="135"/>
      <c r="C1031" s="355" t="s">
        <v>1469</v>
      </c>
      <c r="D1031" s="256">
        <v>17900</v>
      </c>
      <c r="E1031" s="84">
        <v>1</v>
      </c>
      <c r="F1031" s="85" t="s">
        <v>585</v>
      </c>
      <c r="G1031" s="85" t="s">
        <v>1464</v>
      </c>
      <c r="H1031" s="86">
        <v>2500</v>
      </c>
    </row>
    <row r="1032" spans="1:8" x14ac:dyDescent="0.25">
      <c r="A1032" s="97"/>
      <c r="B1032" s="135"/>
      <c r="C1032" s="355" t="s">
        <v>1470</v>
      </c>
      <c r="D1032" s="256">
        <v>3400</v>
      </c>
      <c r="E1032" s="84">
        <v>0.25</v>
      </c>
      <c r="F1032" s="85" t="s">
        <v>585</v>
      </c>
      <c r="G1032" s="85" t="s">
        <v>1471</v>
      </c>
      <c r="H1032" s="86">
        <v>630</v>
      </c>
    </row>
    <row r="1033" spans="1:8" x14ac:dyDescent="0.25">
      <c r="A1033" s="97"/>
      <c r="B1033" s="135"/>
      <c r="C1033" s="355" t="s">
        <v>1472</v>
      </c>
      <c r="D1033" s="256">
        <v>3400</v>
      </c>
      <c r="E1033" s="84">
        <v>0.25</v>
      </c>
      <c r="F1033" s="85" t="s">
        <v>585</v>
      </c>
      <c r="G1033" s="85" t="s">
        <v>1471</v>
      </c>
      <c r="H1033" s="86">
        <v>630</v>
      </c>
    </row>
    <row r="1034" spans="1:8" x14ac:dyDescent="0.25">
      <c r="A1034" s="97"/>
      <c r="B1034" s="135"/>
      <c r="C1034" s="355" t="s">
        <v>1473</v>
      </c>
      <c r="D1034" s="256">
        <v>4900</v>
      </c>
      <c r="E1034" s="84">
        <v>0.25</v>
      </c>
      <c r="F1034" s="85" t="s">
        <v>607</v>
      </c>
      <c r="G1034" s="85" t="s">
        <v>1471</v>
      </c>
      <c r="H1034" s="86">
        <v>630</v>
      </c>
    </row>
    <row r="1035" spans="1:8" x14ac:dyDescent="0.25">
      <c r="A1035" s="97"/>
      <c r="B1035" s="135"/>
      <c r="C1035" s="355" t="s">
        <v>1474</v>
      </c>
      <c r="D1035" s="256">
        <v>3500</v>
      </c>
      <c r="E1035" s="84">
        <v>0.25</v>
      </c>
      <c r="F1035" s="85" t="s">
        <v>585</v>
      </c>
      <c r="G1035" s="85" t="s">
        <v>1471</v>
      </c>
      <c r="H1035" s="86">
        <v>630</v>
      </c>
    </row>
    <row r="1036" spans="1:8" x14ac:dyDescent="0.25">
      <c r="A1036" s="97"/>
      <c r="B1036" s="135"/>
      <c r="C1036" s="355" t="s">
        <v>1475</v>
      </c>
      <c r="D1036" s="256">
        <v>3600</v>
      </c>
      <c r="E1036" s="84">
        <v>0.25</v>
      </c>
      <c r="F1036" s="85" t="s">
        <v>585</v>
      </c>
      <c r="G1036" s="85" t="s">
        <v>1471</v>
      </c>
      <c r="H1036" s="86">
        <v>630</v>
      </c>
    </row>
    <row r="1037" spans="1:8" x14ac:dyDescent="0.25">
      <c r="A1037" s="97"/>
      <c r="B1037" s="135"/>
      <c r="C1037" s="355" t="s">
        <v>1476</v>
      </c>
      <c r="D1037" s="256">
        <v>4600</v>
      </c>
      <c r="E1037" s="84">
        <v>0.25</v>
      </c>
      <c r="F1037" s="85" t="s">
        <v>585</v>
      </c>
      <c r="G1037" s="85" t="s">
        <v>1471</v>
      </c>
      <c r="H1037" s="86">
        <v>630</v>
      </c>
    </row>
    <row r="1038" spans="1:8" x14ac:dyDescent="0.25">
      <c r="A1038" s="97"/>
      <c r="B1038" s="135"/>
      <c r="C1038" s="355" t="s">
        <v>1477</v>
      </c>
      <c r="D1038" s="256">
        <v>19400</v>
      </c>
      <c r="E1038" s="84">
        <v>1.42</v>
      </c>
      <c r="F1038" s="85" t="s">
        <v>585</v>
      </c>
      <c r="G1038" s="85" t="s">
        <v>1478</v>
      </c>
      <c r="H1038" s="86">
        <v>3550</v>
      </c>
    </row>
    <row r="1039" spans="1:8" x14ac:dyDescent="0.25">
      <c r="A1039" s="97"/>
      <c r="B1039" s="135"/>
      <c r="C1039" s="355" t="s">
        <v>1479</v>
      </c>
      <c r="D1039" s="256">
        <v>18500</v>
      </c>
      <c r="E1039" s="84">
        <v>1.42</v>
      </c>
      <c r="F1039" s="85" t="s">
        <v>585</v>
      </c>
      <c r="G1039" s="85" t="s">
        <v>1478</v>
      </c>
      <c r="H1039" s="86">
        <v>3550</v>
      </c>
    </row>
    <row r="1040" spans="1:8" x14ac:dyDescent="0.25">
      <c r="A1040" s="97"/>
      <c r="B1040" s="135"/>
      <c r="C1040" s="355" t="s">
        <v>1480</v>
      </c>
      <c r="D1040" s="256">
        <v>20200</v>
      </c>
      <c r="E1040" s="84">
        <v>1.42</v>
      </c>
      <c r="F1040" s="85" t="s">
        <v>585</v>
      </c>
      <c r="G1040" s="85" t="s">
        <v>1478</v>
      </c>
      <c r="H1040" s="86">
        <v>3550</v>
      </c>
    </row>
    <row r="1041" spans="1:8" x14ac:dyDescent="0.25">
      <c r="A1041" s="97"/>
      <c r="B1041" s="135"/>
      <c r="C1041" s="355" t="s">
        <v>1481</v>
      </c>
      <c r="D1041" s="256">
        <v>22900</v>
      </c>
      <c r="E1041" s="84">
        <v>1.42</v>
      </c>
      <c r="F1041" s="85" t="s">
        <v>585</v>
      </c>
      <c r="G1041" s="85" t="s">
        <v>1478</v>
      </c>
      <c r="H1041" s="86">
        <v>3550</v>
      </c>
    </row>
    <row r="1042" spans="1:8" x14ac:dyDescent="0.25">
      <c r="A1042" s="97"/>
      <c r="B1042" s="135"/>
      <c r="C1042" s="355" t="s">
        <v>1482</v>
      </c>
      <c r="D1042" s="256">
        <v>4800</v>
      </c>
      <c r="E1042" s="84">
        <v>0.35</v>
      </c>
      <c r="F1042" s="85" t="s">
        <v>585</v>
      </c>
      <c r="G1042" s="85" t="s">
        <v>1483</v>
      </c>
      <c r="H1042" s="86">
        <v>880</v>
      </c>
    </row>
    <row r="1043" spans="1:8" x14ac:dyDescent="0.25">
      <c r="A1043" s="97"/>
      <c r="B1043" s="135"/>
      <c r="C1043" s="355" t="s">
        <v>1484</v>
      </c>
      <c r="D1043" s="256">
        <v>4900</v>
      </c>
      <c r="E1043" s="84">
        <v>0.35</v>
      </c>
      <c r="F1043" s="85" t="s">
        <v>585</v>
      </c>
      <c r="G1043" s="85" t="s">
        <v>1483</v>
      </c>
      <c r="H1043" s="86">
        <v>880</v>
      </c>
    </row>
    <row r="1044" spans="1:8" x14ac:dyDescent="0.25">
      <c r="A1044" s="97"/>
      <c r="B1044" s="135"/>
      <c r="C1044" s="355" t="s">
        <v>1485</v>
      </c>
      <c r="D1044" s="256">
        <v>5300</v>
      </c>
      <c r="E1044" s="84">
        <v>0.35</v>
      </c>
      <c r="F1044" s="85" t="s">
        <v>585</v>
      </c>
      <c r="G1044" s="85" t="s">
        <v>1483</v>
      </c>
      <c r="H1044" s="86">
        <v>880</v>
      </c>
    </row>
    <row r="1045" spans="1:8" x14ac:dyDescent="0.25">
      <c r="A1045" s="97"/>
      <c r="B1045" s="135"/>
      <c r="C1045" s="355" t="s">
        <v>1486</v>
      </c>
      <c r="D1045" s="256">
        <v>5900</v>
      </c>
      <c r="E1045" s="84">
        <v>0.35</v>
      </c>
      <c r="F1045" s="85" t="s">
        <v>585</v>
      </c>
      <c r="G1045" s="85" t="s">
        <v>1483</v>
      </c>
      <c r="H1045" s="86">
        <v>880</v>
      </c>
    </row>
    <row r="1046" spans="1:8" x14ac:dyDescent="0.25">
      <c r="A1046" s="97"/>
      <c r="B1046" s="135"/>
      <c r="C1046" s="355" t="s">
        <v>1487</v>
      </c>
      <c r="D1046" s="256">
        <v>22000</v>
      </c>
      <c r="E1046" s="84">
        <v>1.78</v>
      </c>
      <c r="F1046" s="85" t="s">
        <v>585</v>
      </c>
      <c r="G1046" s="85" t="s">
        <v>1488</v>
      </c>
      <c r="H1046" s="86">
        <v>4450</v>
      </c>
    </row>
    <row r="1047" spans="1:8" x14ac:dyDescent="0.25">
      <c r="A1047" s="97"/>
      <c r="B1047" s="135"/>
      <c r="C1047" s="355" t="s">
        <v>1489</v>
      </c>
      <c r="D1047" s="256">
        <v>26500</v>
      </c>
      <c r="E1047" s="84">
        <v>1.78</v>
      </c>
      <c r="F1047" s="85" t="s">
        <v>633</v>
      </c>
      <c r="G1047" s="85" t="s">
        <v>1488</v>
      </c>
      <c r="H1047" s="86">
        <v>4450</v>
      </c>
    </row>
    <row r="1048" spans="1:8" x14ac:dyDescent="0.25">
      <c r="A1048" s="97"/>
      <c r="B1048" s="135"/>
      <c r="C1048" s="355" t="s">
        <v>1490</v>
      </c>
      <c r="D1048" s="256">
        <v>5900</v>
      </c>
      <c r="E1048" s="84">
        <v>0.44</v>
      </c>
      <c r="F1048" s="85" t="s">
        <v>585</v>
      </c>
      <c r="G1048" s="85" t="s">
        <v>1491</v>
      </c>
      <c r="H1048" s="86">
        <v>1100</v>
      </c>
    </row>
    <row r="1049" spans="1:8" ht="15.75" thickBot="1" x14ac:dyDescent="0.3">
      <c r="A1049" s="97"/>
      <c r="B1049" s="135"/>
      <c r="C1049" s="356" t="s">
        <v>1492</v>
      </c>
      <c r="D1049" s="259">
        <v>6400</v>
      </c>
      <c r="E1049" s="80">
        <v>0.44</v>
      </c>
      <c r="F1049" s="81" t="s">
        <v>607</v>
      </c>
      <c r="G1049" s="81" t="s">
        <v>1491</v>
      </c>
      <c r="H1049" s="82">
        <v>1100</v>
      </c>
    </row>
    <row r="1050" spans="1:8" ht="15.75" thickBot="1" x14ac:dyDescent="0.3">
      <c r="A1050" s="97"/>
      <c r="B1050" s="135"/>
      <c r="C1050" s="527" t="s">
        <v>1493</v>
      </c>
      <c r="D1050" s="533"/>
      <c r="E1050" s="528"/>
      <c r="F1050" s="528"/>
      <c r="G1050" s="528"/>
      <c r="H1050" s="529"/>
    </row>
    <row r="1051" spans="1:8" x14ac:dyDescent="0.25">
      <c r="A1051" s="97"/>
      <c r="B1051" s="135"/>
      <c r="C1051" s="354" t="s">
        <v>1494</v>
      </c>
      <c r="D1051" s="253">
        <v>17400</v>
      </c>
      <c r="E1051" s="88">
        <v>1.43</v>
      </c>
      <c r="F1051" s="89" t="s">
        <v>585</v>
      </c>
      <c r="G1051" s="89" t="s">
        <v>1495</v>
      </c>
      <c r="H1051" s="90">
        <v>3580</v>
      </c>
    </row>
    <row r="1052" spans="1:8" x14ac:dyDescent="0.25">
      <c r="A1052" s="97"/>
      <c r="B1052" s="135"/>
      <c r="C1052" s="355" t="s">
        <v>1496</v>
      </c>
      <c r="D1052" s="256">
        <v>18000</v>
      </c>
      <c r="E1052" s="84">
        <v>1.43</v>
      </c>
      <c r="F1052" s="85" t="s">
        <v>607</v>
      </c>
      <c r="G1052" s="85" t="s">
        <v>1495</v>
      </c>
      <c r="H1052" s="86">
        <v>3580</v>
      </c>
    </row>
    <row r="1053" spans="1:8" x14ac:dyDescent="0.25">
      <c r="A1053" s="97"/>
      <c r="B1053" s="135"/>
      <c r="C1053" s="355" t="s">
        <v>1497</v>
      </c>
      <c r="D1053" s="256">
        <v>17800</v>
      </c>
      <c r="E1053" s="84">
        <v>1.43</v>
      </c>
      <c r="F1053" s="85" t="s">
        <v>585</v>
      </c>
      <c r="G1053" s="85" t="s">
        <v>1495</v>
      </c>
      <c r="H1053" s="86">
        <v>3580</v>
      </c>
    </row>
    <row r="1054" spans="1:8" x14ac:dyDescent="0.25">
      <c r="A1054" s="97"/>
      <c r="B1054" s="135"/>
      <c r="C1054" s="355" t="s">
        <v>1498</v>
      </c>
      <c r="D1054" s="256">
        <v>18600</v>
      </c>
      <c r="E1054" s="84">
        <v>1.43</v>
      </c>
      <c r="F1054" s="85" t="s">
        <v>585</v>
      </c>
      <c r="G1054" s="85" t="s">
        <v>1495</v>
      </c>
      <c r="H1054" s="86">
        <v>3580</v>
      </c>
    </row>
    <row r="1055" spans="1:8" x14ac:dyDescent="0.25">
      <c r="A1055" s="97"/>
      <c r="B1055" s="135"/>
      <c r="C1055" s="355" t="s">
        <v>1499</v>
      </c>
      <c r="D1055" s="256">
        <v>4700</v>
      </c>
      <c r="E1055" s="84">
        <v>0.35</v>
      </c>
      <c r="F1055" s="85" t="s">
        <v>585</v>
      </c>
      <c r="G1055" s="85" t="s">
        <v>1500</v>
      </c>
      <c r="H1055" s="86">
        <v>880</v>
      </c>
    </row>
    <row r="1056" spans="1:8" x14ac:dyDescent="0.25">
      <c r="A1056" s="97"/>
      <c r="B1056" s="135"/>
      <c r="C1056" s="355" t="s">
        <v>1501</v>
      </c>
      <c r="D1056" s="256">
        <v>5000</v>
      </c>
      <c r="E1056" s="84">
        <v>0.35</v>
      </c>
      <c r="F1056" s="85" t="s">
        <v>607</v>
      </c>
      <c r="G1056" s="85" t="s">
        <v>1500</v>
      </c>
      <c r="H1056" s="86">
        <v>880</v>
      </c>
    </row>
    <row r="1057" spans="1:8" x14ac:dyDescent="0.25">
      <c r="A1057" s="97"/>
      <c r="B1057" s="135"/>
      <c r="C1057" s="355" t="s">
        <v>1502</v>
      </c>
      <c r="D1057" s="256">
        <v>4900</v>
      </c>
      <c r="E1057" s="84">
        <v>0.35</v>
      </c>
      <c r="F1057" s="85" t="s">
        <v>585</v>
      </c>
      <c r="G1057" s="85" t="s">
        <v>1500</v>
      </c>
      <c r="H1057" s="86">
        <v>880</v>
      </c>
    </row>
    <row r="1058" spans="1:8" x14ac:dyDescent="0.25">
      <c r="A1058" s="97"/>
      <c r="B1058" s="135"/>
      <c r="C1058" s="355" t="s">
        <v>1503</v>
      </c>
      <c r="D1058" s="256">
        <v>4900</v>
      </c>
      <c r="E1058" s="84">
        <v>0.35</v>
      </c>
      <c r="F1058" s="85" t="s">
        <v>585</v>
      </c>
      <c r="G1058" s="85" t="s">
        <v>1500</v>
      </c>
      <c r="H1058" s="86">
        <v>880</v>
      </c>
    </row>
    <row r="1059" spans="1:8" x14ac:dyDescent="0.25">
      <c r="A1059" s="97"/>
      <c r="B1059" s="135"/>
      <c r="C1059" s="355" t="s">
        <v>1504</v>
      </c>
      <c r="D1059" s="256">
        <v>26500</v>
      </c>
      <c r="E1059" s="84">
        <v>1.78</v>
      </c>
      <c r="F1059" s="85" t="s">
        <v>585</v>
      </c>
      <c r="G1059" s="85" t="s">
        <v>1505</v>
      </c>
      <c r="H1059" s="86">
        <v>4450</v>
      </c>
    </row>
    <row r="1060" spans="1:8" x14ac:dyDescent="0.25">
      <c r="A1060" s="97"/>
      <c r="B1060" s="135"/>
      <c r="C1060" s="355" t="s">
        <v>1506</v>
      </c>
      <c r="D1060" s="256">
        <v>24300</v>
      </c>
      <c r="E1060" s="84">
        <v>1.78</v>
      </c>
      <c r="F1060" s="85" t="s">
        <v>585</v>
      </c>
      <c r="G1060" s="85" t="s">
        <v>1505</v>
      </c>
      <c r="H1060" s="86">
        <v>4450</v>
      </c>
    </row>
    <row r="1061" spans="1:8" x14ac:dyDescent="0.25">
      <c r="A1061" s="97"/>
      <c r="B1061" s="135"/>
      <c r="C1061" s="355" t="s">
        <v>1507</v>
      </c>
      <c r="D1061" s="256">
        <v>29600</v>
      </c>
      <c r="E1061" s="84">
        <v>1.78</v>
      </c>
      <c r="F1061" s="85" t="s">
        <v>585</v>
      </c>
      <c r="G1061" s="85" t="s">
        <v>1505</v>
      </c>
      <c r="H1061" s="86">
        <v>4450</v>
      </c>
    </row>
    <row r="1062" spans="1:8" x14ac:dyDescent="0.25">
      <c r="A1062" s="97"/>
      <c r="B1062" s="135"/>
      <c r="C1062" s="355" t="s">
        <v>1508</v>
      </c>
      <c r="D1062" s="256">
        <v>34200</v>
      </c>
      <c r="E1062" s="84">
        <v>1.78</v>
      </c>
      <c r="F1062" s="85" t="s">
        <v>585</v>
      </c>
      <c r="G1062" s="85" t="s">
        <v>1505</v>
      </c>
      <c r="H1062" s="86">
        <v>4450</v>
      </c>
    </row>
    <row r="1063" spans="1:8" x14ac:dyDescent="0.25">
      <c r="A1063" s="97"/>
      <c r="B1063" s="135"/>
      <c r="C1063" s="355" t="s">
        <v>1509</v>
      </c>
      <c r="D1063" s="256">
        <v>7000</v>
      </c>
      <c r="E1063" s="84">
        <v>0.44</v>
      </c>
      <c r="F1063" s="85" t="s">
        <v>585</v>
      </c>
      <c r="G1063" s="85" t="s">
        <v>1510</v>
      </c>
      <c r="H1063" s="86">
        <v>1100</v>
      </c>
    </row>
    <row r="1064" spans="1:8" x14ac:dyDescent="0.25">
      <c r="A1064" s="97"/>
      <c r="B1064" s="135"/>
      <c r="C1064" s="355" t="s">
        <v>1511</v>
      </c>
      <c r="D1064" s="256">
        <v>6700</v>
      </c>
      <c r="E1064" s="84">
        <v>0.44</v>
      </c>
      <c r="F1064" s="85" t="s">
        <v>585</v>
      </c>
      <c r="G1064" s="85" t="s">
        <v>1510</v>
      </c>
      <c r="H1064" s="86">
        <v>1100</v>
      </c>
    </row>
    <row r="1065" spans="1:8" x14ac:dyDescent="0.25">
      <c r="A1065" s="97"/>
      <c r="B1065" s="135"/>
      <c r="C1065" s="355" t="s">
        <v>1512</v>
      </c>
      <c r="D1065" s="256">
        <v>7500</v>
      </c>
      <c r="E1065" s="84">
        <v>0.44</v>
      </c>
      <c r="F1065" s="85" t="s">
        <v>585</v>
      </c>
      <c r="G1065" s="85" t="s">
        <v>1510</v>
      </c>
      <c r="H1065" s="86">
        <v>1100</v>
      </c>
    </row>
    <row r="1066" spans="1:8" x14ac:dyDescent="0.25">
      <c r="A1066" s="97"/>
      <c r="B1066" s="135"/>
      <c r="C1066" s="355" t="s">
        <v>1513</v>
      </c>
      <c r="D1066" s="256">
        <v>8400</v>
      </c>
      <c r="E1066" s="84">
        <v>0.44</v>
      </c>
      <c r="F1066" s="85" t="s">
        <v>585</v>
      </c>
      <c r="G1066" s="85" t="s">
        <v>1510</v>
      </c>
      <c r="H1066" s="86">
        <v>1100</v>
      </c>
    </row>
    <row r="1067" spans="1:8" x14ac:dyDescent="0.25">
      <c r="A1067" s="97"/>
      <c r="B1067" s="135"/>
      <c r="C1067" s="355" t="s">
        <v>1514</v>
      </c>
      <c r="D1067" s="256">
        <v>29800</v>
      </c>
      <c r="E1067" s="84">
        <v>2.23</v>
      </c>
      <c r="F1067" s="85" t="s">
        <v>607</v>
      </c>
      <c r="G1067" s="85" t="s">
        <v>1515</v>
      </c>
      <c r="H1067" s="86">
        <v>5580</v>
      </c>
    </row>
    <row r="1068" spans="1:8" x14ac:dyDescent="0.25">
      <c r="A1068" s="97"/>
      <c r="B1068" s="135"/>
      <c r="C1068" s="355" t="s">
        <v>1516</v>
      </c>
      <c r="D1068" s="256">
        <v>34300</v>
      </c>
      <c r="E1068" s="84">
        <v>2.23</v>
      </c>
      <c r="F1068" s="85" t="s">
        <v>607</v>
      </c>
      <c r="G1068" s="85" t="s">
        <v>1515</v>
      </c>
      <c r="H1068" s="86">
        <v>5580</v>
      </c>
    </row>
    <row r="1069" spans="1:8" x14ac:dyDescent="0.25">
      <c r="A1069" s="97"/>
      <c r="B1069" s="135"/>
      <c r="C1069" s="355" t="s">
        <v>1517</v>
      </c>
      <c r="D1069" s="256">
        <v>42300</v>
      </c>
      <c r="E1069" s="84">
        <v>2.23</v>
      </c>
      <c r="F1069" s="85" t="s">
        <v>633</v>
      </c>
      <c r="G1069" s="85" t="s">
        <v>1515</v>
      </c>
      <c r="H1069" s="86">
        <v>5580</v>
      </c>
    </row>
    <row r="1070" spans="1:8" x14ac:dyDescent="0.25">
      <c r="A1070" s="97"/>
      <c r="B1070" s="135"/>
      <c r="C1070" s="355" t="s">
        <v>1518</v>
      </c>
      <c r="D1070" s="256">
        <v>39000</v>
      </c>
      <c r="E1070" s="84">
        <v>2.23</v>
      </c>
      <c r="F1070" s="85" t="s">
        <v>585</v>
      </c>
      <c r="G1070" s="85" t="s">
        <v>1515</v>
      </c>
      <c r="H1070" s="86">
        <v>5580</v>
      </c>
    </row>
    <row r="1071" spans="1:8" x14ac:dyDescent="0.25">
      <c r="A1071" s="97"/>
      <c r="B1071" s="135"/>
      <c r="C1071" s="355" t="s">
        <v>1519</v>
      </c>
      <c r="D1071" s="256">
        <v>7900</v>
      </c>
      <c r="E1071" s="84">
        <v>0.55000000000000004</v>
      </c>
      <c r="F1071" s="85" t="s">
        <v>585</v>
      </c>
      <c r="G1071" s="85" t="s">
        <v>1520</v>
      </c>
      <c r="H1071" s="86">
        <v>1380</v>
      </c>
    </row>
    <row r="1072" spans="1:8" x14ac:dyDescent="0.25">
      <c r="A1072" s="97"/>
      <c r="B1072" s="135"/>
      <c r="C1072" s="355" t="s">
        <v>1521</v>
      </c>
      <c r="D1072" s="256">
        <v>9100</v>
      </c>
      <c r="E1072" s="84">
        <v>0.55000000000000004</v>
      </c>
      <c r="F1072" s="85" t="s">
        <v>607</v>
      </c>
      <c r="G1072" s="85" t="s">
        <v>1520</v>
      </c>
      <c r="H1072" s="86">
        <v>1380</v>
      </c>
    </row>
    <row r="1073" spans="1:8" x14ac:dyDescent="0.25">
      <c r="A1073" s="97"/>
      <c r="B1073" s="135"/>
      <c r="C1073" s="355" t="s">
        <v>1522</v>
      </c>
      <c r="D1073" s="256">
        <v>11100</v>
      </c>
      <c r="E1073" s="84">
        <v>0.55000000000000004</v>
      </c>
      <c r="F1073" s="85" t="s">
        <v>633</v>
      </c>
      <c r="G1073" s="85" t="s">
        <v>1520</v>
      </c>
      <c r="H1073" s="86">
        <v>1380</v>
      </c>
    </row>
    <row r="1074" spans="1:8" ht="15.75" thickBot="1" x14ac:dyDescent="0.3">
      <c r="A1074" s="64"/>
      <c r="B1074" s="155"/>
      <c r="C1074" s="358" t="s">
        <v>1523</v>
      </c>
      <c r="D1074" s="259">
        <v>8800</v>
      </c>
      <c r="E1074" s="92">
        <v>0.55000000000000004</v>
      </c>
      <c r="F1074" s="93" t="s">
        <v>585</v>
      </c>
      <c r="G1074" s="93" t="s">
        <v>1520</v>
      </c>
      <c r="H1074" s="94">
        <v>1380</v>
      </c>
    </row>
    <row r="1075" spans="1:8" x14ac:dyDescent="0.25">
      <c r="D1075" s="252"/>
      <c r="E1075" s="45"/>
      <c r="F1075" s="46"/>
      <c r="G1075" s="46"/>
      <c r="H1075" s="47"/>
    </row>
    <row r="1076" spans="1:8" ht="15.75" thickBot="1" x14ac:dyDescent="0.3">
      <c r="D1076" s="252"/>
      <c r="E1076" s="45"/>
      <c r="F1076" s="46"/>
      <c r="G1076" s="46"/>
      <c r="H1076" s="47"/>
    </row>
    <row r="1077" spans="1:8" x14ac:dyDescent="0.25">
      <c r="A1077" s="472" t="s">
        <v>576</v>
      </c>
      <c r="B1077" s="473"/>
      <c r="C1077" s="476" t="s">
        <v>577</v>
      </c>
      <c r="D1077" s="478" t="s">
        <v>578</v>
      </c>
      <c r="E1077" s="48" t="s">
        <v>579</v>
      </c>
      <c r="F1077" s="49" t="s">
        <v>580</v>
      </c>
      <c r="G1077" s="468" t="s">
        <v>581</v>
      </c>
      <c r="H1077" s="51" t="s">
        <v>582</v>
      </c>
    </row>
    <row r="1078" spans="1:8" ht="15.75" thickBot="1" x14ac:dyDescent="0.3">
      <c r="A1078" s="474"/>
      <c r="B1078" s="475"/>
      <c r="C1078" s="477"/>
      <c r="D1078" s="479"/>
      <c r="E1078" s="52" t="s">
        <v>583</v>
      </c>
      <c r="F1078" s="53" t="s">
        <v>583</v>
      </c>
      <c r="G1078" s="469"/>
      <c r="H1078" s="55" t="s">
        <v>584</v>
      </c>
    </row>
    <row r="1079" spans="1:8" ht="15.75" thickBot="1" x14ac:dyDescent="0.3">
      <c r="A1079" s="503" t="s">
        <v>1524</v>
      </c>
      <c r="B1079" s="504"/>
      <c r="C1079" s="531"/>
      <c r="D1079" s="531"/>
      <c r="E1079" s="531"/>
      <c r="F1079" s="531"/>
      <c r="G1079" s="531"/>
      <c r="H1079" s="532"/>
    </row>
    <row r="1080" spans="1:8" x14ac:dyDescent="0.25">
      <c r="C1080" s="77" t="s">
        <v>1525</v>
      </c>
      <c r="D1080" s="253">
        <v>700</v>
      </c>
      <c r="E1080" s="57">
        <v>0.02</v>
      </c>
      <c r="F1080" s="58" t="s">
        <v>585</v>
      </c>
      <c r="G1080" s="58" t="s">
        <v>1526</v>
      </c>
      <c r="H1080" s="59">
        <v>50</v>
      </c>
    </row>
    <row r="1081" spans="1:8" x14ac:dyDescent="0.25">
      <c r="C1081" s="78" t="s">
        <v>1527</v>
      </c>
      <c r="D1081" s="256">
        <v>1100</v>
      </c>
      <c r="E1081" s="70">
        <v>0.05</v>
      </c>
      <c r="F1081" s="71" t="s">
        <v>585</v>
      </c>
      <c r="G1081" s="71" t="s">
        <v>1528</v>
      </c>
      <c r="H1081" s="72">
        <v>70</v>
      </c>
    </row>
    <row r="1082" spans="1:8" x14ac:dyDescent="0.25">
      <c r="C1082" s="78" t="s">
        <v>1529</v>
      </c>
      <c r="D1082" s="256">
        <v>2900</v>
      </c>
      <c r="E1082" s="70">
        <v>0.16</v>
      </c>
      <c r="F1082" s="71" t="s">
        <v>585</v>
      </c>
      <c r="G1082" s="71" t="s">
        <v>1530</v>
      </c>
      <c r="H1082" s="72">
        <v>400</v>
      </c>
    </row>
    <row r="1083" spans="1:8" x14ac:dyDescent="0.25">
      <c r="C1083" s="78" t="s">
        <v>1531</v>
      </c>
      <c r="D1083" s="256">
        <v>4900</v>
      </c>
      <c r="E1083" s="70">
        <v>0.28999999999999998</v>
      </c>
      <c r="F1083" s="71" t="s">
        <v>607</v>
      </c>
      <c r="G1083" s="71" t="s">
        <v>1532</v>
      </c>
      <c r="H1083" s="72">
        <v>730</v>
      </c>
    </row>
    <row r="1084" spans="1:8" x14ac:dyDescent="0.25">
      <c r="C1084" s="78" t="s">
        <v>1533</v>
      </c>
      <c r="D1084" s="256">
        <v>7800</v>
      </c>
      <c r="E1084" s="70">
        <v>0.42</v>
      </c>
      <c r="F1084" s="71" t="s">
        <v>607</v>
      </c>
      <c r="G1084" s="71" t="s">
        <v>1534</v>
      </c>
      <c r="H1084" s="72">
        <v>1040</v>
      </c>
    </row>
    <row r="1085" spans="1:8" x14ac:dyDescent="0.25">
      <c r="C1085" s="78" t="s">
        <v>1535</v>
      </c>
      <c r="D1085" s="256">
        <v>7400</v>
      </c>
      <c r="E1085" s="70">
        <v>0.22</v>
      </c>
      <c r="F1085" s="71" t="s">
        <v>585</v>
      </c>
      <c r="G1085" s="71" t="s">
        <v>1536</v>
      </c>
      <c r="H1085" s="72">
        <v>520</v>
      </c>
    </row>
    <row r="1086" spans="1:8" x14ac:dyDescent="0.25">
      <c r="C1086" s="78" t="s">
        <v>1537</v>
      </c>
      <c r="D1086" s="256">
        <v>9200</v>
      </c>
      <c r="E1086" s="70">
        <v>0.32</v>
      </c>
      <c r="F1086" s="71" t="s">
        <v>607</v>
      </c>
      <c r="G1086" s="71" t="s">
        <v>1538</v>
      </c>
      <c r="H1086" s="72">
        <v>800</v>
      </c>
    </row>
    <row r="1087" spans="1:8" x14ac:dyDescent="0.25">
      <c r="C1087" s="78" t="s">
        <v>1539</v>
      </c>
      <c r="D1087" s="256">
        <v>18400</v>
      </c>
      <c r="E1087" s="70">
        <v>0.44</v>
      </c>
      <c r="F1087" s="71" t="s">
        <v>607</v>
      </c>
      <c r="G1087" s="71" t="s">
        <v>1540</v>
      </c>
      <c r="H1087" s="72">
        <v>1100</v>
      </c>
    </row>
    <row r="1088" spans="1:8" x14ac:dyDescent="0.25">
      <c r="C1088" s="78" t="s">
        <v>1541</v>
      </c>
      <c r="D1088" s="256">
        <v>17900</v>
      </c>
      <c r="E1088" s="70">
        <v>0.56000000000000005</v>
      </c>
      <c r="F1088" s="71" t="s">
        <v>607</v>
      </c>
      <c r="G1088" s="71" t="s">
        <v>1542</v>
      </c>
      <c r="H1088" s="72">
        <v>1400</v>
      </c>
    </row>
    <row r="1089" spans="1:8" x14ac:dyDescent="0.25">
      <c r="C1089" s="78" t="s">
        <v>1543</v>
      </c>
      <c r="D1089" s="256">
        <v>700</v>
      </c>
      <c r="E1089" s="70">
        <v>0.03</v>
      </c>
      <c r="F1089" s="71" t="s">
        <v>585</v>
      </c>
      <c r="G1089" s="71" t="s">
        <v>1544</v>
      </c>
      <c r="H1089" s="72">
        <v>70</v>
      </c>
    </row>
    <row r="1090" spans="1:8" x14ac:dyDescent="0.25">
      <c r="C1090" s="78" t="s">
        <v>1545</v>
      </c>
      <c r="D1090" s="256">
        <v>1700</v>
      </c>
      <c r="E1090" s="70">
        <v>7.0000000000000007E-2</v>
      </c>
      <c r="F1090" s="71" t="s">
        <v>585</v>
      </c>
      <c r="G1090" s="71" t="s">
        <v>2315</v>
      </c>
      <c r="H1090" s="72">
        <v>180</v>
      </c>
    </row>
    <row r="1091" spans="1:8" x14ac:dyDescent="0.25">
      <c r="C1091" s="78" t="s">
        <v>1546</v>
      </c>
      <c r="D1091" s="256">
        <v>3600</v>
      </c>
      <c r="E1091" s="70">
        <v>0.16</v>
      </c>
      <c r="F1091" s="71" t="s">
        <v>585</v>
      </c>
      <c r="G1091" s="71" t="s">
        <v>1547</v>
      </c>
      <c r="H1091" s="72">
        <v>390</v>
      </c>
    </row>
    <row r="1092" spans="1:8" x14ac:dyDescent="0.25">
      <c r="C1092" s="78" t="s">
        <v>1548</v>
      </c>
      <c r="D1092" s="256">
        <v>6200</v>
      </c>
      <c r="E1092" s="70">
        <v>0.24</v>
      </c>
      <c r="F1092" s="71" t="s">
        <v>585</v>
      </c>
      <c r="G1092" s="71" t="s">
        <v>1549</v>
      </c>
      <c r="H1092" s="72">
        <v>600</v>
      </c>
    </row>
    <row r="1093" spans="1:8" x14ac:dyDescent="0.25">
      <c r="C1093" s="78" t="s">
        <v>1550</v>
      </c>
      <c r="D1093" s="256">
        <v>7300</v>
      </c>
      <c r="E1093" s="70">
        <v>0.26</v>
      </c>
      <c r="F1093" s="71" t="s">
        <v>585</v>
      </c>
      <c r="G1093" s="71" t="s">
        <v>1536</v>
      </c>
      <c r="H1093" s="72">
        <v>660</v>
      </c>
    </row>
    <row r="1094" spans="1:8" x14ac:dyDescent="0.25">
      <c r="C1094" s="78" t="s">
        <v>1551</v>
      </c>
      <c r="D1094" s="256">
        <v>12700</v>
      </c>
      <c r="E1094" s="70">
        <v>0.41</v>
      </c>
      <c r="F1094" s="71" t="s">
        <v>607</v>
      </c>
      <c r="G1094" s="71" t="s">
        <v>1552</v>
      </c>
      <c r="H1094" s="72">
        <v>1030</v>
      </c>
    </row>
    <row r="1095" spans="1:8" x14ac:dyDescent="0.25">
      <c r="C1095" s="78" t="s">
        <v>1553</v>
      </c>
      <c r="D1095" s="256">
        <v>16000</v>
      </c>
      <c r="E1095" s="70">
        <v>0.55000000000000004</v>
      </c>
      <c r="F1095" s="71" t="s">
        <v>585</v>
      </c>
      <c r="G1095" s="71" t="s">
        <v>1554</v>
      </c>
      <c r="H1095" s="72">
        <v>1350</v>
      </c>
    </row>
    <row r="1096" spans="1:8" x14ac:dyDescent="0.25">
      <c r="C1096" s="78" t="s">
        <v>1555</v>
      </c>
      <c r="D1096" s="256">
        <v>20100</v>
      </c>
      <c r="E1096" s="70">
        <v>0.63</v>
      </c>
      <c r="F1096" s="71" t="s">
        <v>607</v>
      </c>
      <c r="G1096" s="71" t="s">
        <v>1556</v>
      </c>
      <c r="H1096" s="72">
        <v>1580</v>
      </c>
    </row>
    <row r="1097" spans="1:8" x14ac:dyDescent="0.25">
      <c r="C1097" s="78" t="s">
        <v>1557</v>
      </c>
      <c r="D1097" s="256">
        <v>21200</v>
      </c>
      <c r="E1097" s="70">
        <v>1.1000000000000001</v>
      </c>
      <c r="F1097" s="71" t="s">
        <v>607</v>
      </c>
      <c r="G1097" s="71" t="s">
        <v>1558</v>
      </c>
      <c r="H1097" s="72">
        <v>2730</v>
      </c>
    </row>
    <row r="1098" spans="1:8" x14ac:dyDescent="0.25">
      <c r="C1098" s="78" t="s">
        <v>1559</v>
      </c>
      <c r="D1098" s="256">
        <v>22400</v>
      </c>
      <c r="E1098" s="70">
        <v>1.1000000000000001</v>
      </c>
      <c r="F1098" s="71" t="s">
        <v>607</v>
      </c>
      <c r="G1098" s="71" t="s">
        <v>1558</v>
      </c>
      <c r="H1098" s="72">
        <v>2730</v>
      </c>
    </row>
    <row r="1099" spans="1:8" x14ac:dyDescent="0.25">
      <c r="C1099" s="78" t="s">
        <v>1560</v>
      </c>
      <c r="D1099" s="256">
        <v>24600</v>
      </c>
      <c r="E1099" s="70">
        <v>1.2</v>
      </c>
      <c r="F1099" s="71" t="s">
        <v>585</v>
      </c>
      <c r="G1099" s="71" t="s">
        <v>1561</v>
      </c>
      <c r="H1099" s="72">
        <v>2980</v>
      </c>
    </row>
    <row r="1100" spans="1:8" x14ac:dyDescent="0.25">
      <c r="C1100" s="78" t="s">
        <v>1562</v>
      </c>
      <c r="D1100" s="256">
        <v>26400</v>
      </c>
      <c r="E1100" s="70">
        <v>1.2</v>
      </c>
      <c r="F1100" s="71" t="s">
        <v>585</v>
      </c>
      <c r="G1100" s="71" t="s">
        <v>1561</v>
      </c>
      <c r="H1100" s="72">
        <v>2980</v>
      </c>
    </row>
    <row r="1101" spans="1:8" x14ac:dyDescent="0.25">
      <c r="C1101" s="78" t="s">
        <v>1563</v>
      </c>
      <c r="D1101" s="256">
        <v>46000</v>
      </c>
      <c r="E1101" s="70">
        <v>1.8</v>
      </c>
      <c r="F1101" s="71" t="s">
        <v>585</v>
      </c>
      <c r="G1101" s="71" t="s">
        <v>1564</v>
      </c>
      <c r="H1101" s="72">
        <v>4460</v>
      </c>
    </row>
    <row r="1102" spans="1:8" ht="15.75" thickBot="1" x14ac:dyDescent="0.3">
      <c r="C1102" s="140" t="s">
        <v>1565</v>
      </c>
      <c r="D1102" s="259">
        <v>47800</v>
      </c>
      <c r="E1102" s="74">
        <v>1.8</v>
      </c>
      <c r="F1102" s="75" t="s">
        <v>585</v>
      </c>
      <c r="G1102" s="75" t="s">
        <v>1564</v>
      </c>
      <c r="H1102" s="76">
        <v>4460</v>
      </c>
    </row>
    <row r="1103" spans="1:8" ht="15.75" thickBot="1" x14ac:dyDescent="0.3">
      <c r="A1103" s="503" t="s">
        <v>1269</v>
      </c>
      <c r="B1103" s="504"/>
      <c r="C1103" s="542"/>
      <c r="D1103" s="542"/>
      <c r="E1103" s="542"/>
      <c r="F1103" s="542"/>
      <c r="G1103" s="542"/>
      <c r="H1103" s="543"/>
    </row>
    <row r="1104" spans="1:8" x14ac:dyDescent="0.25">
      <c r="A1104" s="101"/>
      <c r="B1104" s="102"/>
      <c r="C1104" s="77" t="s">
        <v>1566</v>
      </c>
      <c r="D1104" s="253">
        <v>2100</v>
      </c>
      <c r="E1104" s="57">
        <v>7.0000000000000007E-2</v>
      </c>
      <c r="F1104" s="58" t="s">
        <v>607</v>
      </c>
      <c r="G1104" s="58" t="s">
        <v>1567</v>
      </c>
      <c r="H1104" s="59">
        <v>170</v>
      </c>
    </row>
    <row r="1105" spans="1:8" x14ac:dyDescent="0.25">
      <c r="A1105" s="97"/>
      <c r="B1105" s="104"/>
      <c r="C1105" s="78" t="s">
        <v>1568</v>
      </c>
      <c r="D1105" s="256">
        <v>4100</v>
      </c>
      <c r="E1105" s="70">
        <v>0.17</v>
      </c>
      <c r="F1105" s="71" t="s">
        <v>607</v>
      </c>
      <c r="G1105" s="71" t="s">
        <v>1569</v>
      </c>
      <c r="H1105" s="72">
        <v>420</v>
      </c>
    </row>
    <row r="1106" spans="1:8" x14ac:dyDescent="0.25">
      <c r="A1106" s="97"/>
      <c r="B1106" s="104"/>
      <c r="C1106" s="78" t="s">
        <v>1570</v>
      </c>
      <c r="D1106" s="256">
        <v>8100</v>
      </c>
      <c r="E1106" s="70">
        <v>0.19</v>
      </c>
      <c r="F1106" s="71" t="s">
        <v>607</v>
      </c>
      <c r="G1106" s="71" t="s">
        <v>1571</v>
      </c>
      <c r="H1106" s="72">
        <v>470</v>
      </c>
    </row>
    <row r="1107" spans="1:8" x14ac:dyDescent="0.25">
      <c r="A1107" s="97"/>
      <c r="B1107" s="104"/>
      <c r="C1107" s="78" t="s">
        <v>1572</v>
      </c>
      <c r="D1107" s="256">
        <v>9000</v>
      </c>
      <c r="E1107" s="70">
        <v>0.21</v>
      </c>
      <c r="F1107" s="71" t="s">
        <v>607</v>
      </c>
      <c r="G1107" s="71" t="s">
        <v>1573</v>
      </c>
      <c r="H1107" s="72">
        <v>520</v>
      </c>
    </row>
    <row r="1108" spans="1:8" x14ac:dyDescent="0.25">
      <c r="A1108" s="97"/>
      <c r="B1108" s="104"/>
      <c r="C1108" s="78" t="s">
        <v>1574</v>
      </c>
      <c r="D1108" s="256">
        <v>9700</v>
      </c>
      <c r="E1108" s="70">
        <v>0.32</v>
      </c>
      <c r="F1108" s="71" t="s">
        <v>633</v>
      </c>
      <c r="G1108" s="71" t="s">
        <v>1575</v>
      </c>
      <c r="H1108" s="72">
        <v>810</v>
      </c>
    </row>
    <row r="1109" spans="1:8" x14ac:dyDescent="0.25">
      <c r="A1109" s="97"/>
      <c r="B1109" s="104"/>
      <c r="C1109" s="78" t="s">
        <v>1576</v>
      </c>
      <c r="D1109" s="256">
        <v>17100</v>
      </c>
      <c r="E1109" s="70">
        <v>0.38</v>
      </c>
      <c r="F1109" s="71" t="s">
        <v>607</v>
      </c>
      <c r="G1109" s="71" t="s">
        <v>1577</v>
      </c>
      <c r="H1109" s="72">
        <v>960</v>
      </c>
    </row>
    <row r="1110" spans="1:8" x14ac:dyDescent="0.25">
      <c r="A1110" s="97"/>
      <c r="B1110" s="104"/>
      <c r="C1110" s="78" t="s">
        <v>1578</v>
      </c>
      <c r="D1110" s="256">
        <v>17800</v>
      </c>
      <c r="E1110" s="70">
        <v>0.41</v>
      </c>
      <c r="F1110" s="71" t="s">
        <v>607</v>
      </c>
      <c r="G1110" s="71" t="s">
        <v>1579</v>
      </c>
      <c r="H1110" s="72">
        <v>1020</v>
      </c>
    </row>
    <row r="1111" spans="1:8" x14ac:dyDescent="0.25">
      <c r="A1111" s="97"/>
      <c r="B1111" s="104"/>
      <c r="C1111" s="78" t="s">
        <v>1580</v>
      </c>
      <c r="D1111" s="256">
        <v>3100</v>
      </c>
      <c r="E1111" s="70">
        <v>0.19</v>
      </c>
      <c r="F1111" s="71" t="s">
        <v>585</v>
      </c>
      <c r="G1111" s="71" t="s">
        <v>1581</v>
      </c>
      <c r="H1111" s="72">
        <v>470</v>
      </c>
    </row>
    <row r="1112" spans="1:8" x14ac:dyDescent="0.25">
      <c r="A1112" s="97"/>
      <c r="B1112" s="104"/>
      <c r="C1112" s="78" t="s">
        <v>1582</v>
      </c>
      <c r="D1112" s="256">
        <v>5500</v>
      </c>
      <c r="E1112" s="70">
        <v>0.28999999999999998</v>
      </c>
      <c r="F1112" s="71" t="s">
        <v>585</v>
      </c>
      <c r="G1112" s="71" t="s">
        <v>1583</v>
      </c>
      <c r="H1112" s="72">
        <v>710</v>
      </c>
    </row>
    <row r="1113" spans="1:8" x14ac:dyDescent="0.25">
      <c r="A1113" s="97"/>
      <c r="B1113" s="104"/>
      <c r="C1113" s="78" t="s">
        <v>1584</v>
      </c>
      <c r="D1113" s="256">
        <v>7500</v>
      </c>
      <c r="E1113" s="70">
        <v>0.32</v>
      </c>
      <c r="F1113" s="71" t="s">
        <v>585</v>
      </c>
      <c r="G1113" s="71" t="s">
        <v>1585</v>
      </c>
      <c r="H1113" s="72">
        <v>790</v>
      </c>
    </row>
    <row r="1114" spans="1:8" x14ac:dyDescent="0.25">
      <c r="A1114" s="97"/>
      <c r="B1114" s="104"/>
      <c r="C1114" s="78" t="s">
        <v>1586</v>
      </c>
      <c r="D1114" s="256">
        <v>27600</v>
      </c>
      <c r="E1114" s="70">
        <v>0.82</v>
      </c>
      <c r="F1114" s="71" t="s">
        <v>633</v>
      </c>
      <c r="G1114" s="71" t="s">
        <v>1587</v>
      </c>
      <c r="H1114" s="72">
        <v>2040</v>
      </c>
    </row>
    <row r="1115" spans="1:8" x14ac:dyDescent="0.25">
      <c r="A1115" s="97"/>
      <c r="B1115" s="104"/>
      <c r="C1115" s="78" t="s">
        <v>1588</v>
      </c>
      <c r="D1115" s="256">
        <v>19900</v>
      </c>
      <c r="E1115" s="70">
        <v>0.85</v>
      </c>
      <c r="F1115" s="71" t="s">
        <v>607</v>
      </c>
      <c r="G1115" s="71" t="s">
        <v>1589</v>
      </c>
      <c r="H1115" s="72">
        <v>2140</v>
      </c>
    </row>
    <row r="1116" spans="1:8" ht="15.75" thickBot="1" x14ac:dyDescent="0.3">
      <c r="A1116" s="64"/>
      <c r="B1116" s="107"/>
      <c r="C1116" s="140" t="s">
        <v>1590</v>
      </c>
      <c r="D1116" s="259">
        <v>29300</v>
      </c>
      <c r="E1116" s="74">
        <v>0.87</v>
      </c>
      <c r="F1116" s="75" t="s">
        <v>607</v>
      </c>
      <c r="G1116" s="75" t="s">
        <v>1591</v>
      </c>
      <c r="H1116" s="76">
        <v>2170</v>
      </c>
    </row>
    <row r="1117" spans="1:8" x14ac:dyDescent="0.25">
      <c r="A1117" s="102"/>
      <c r="B1117" s="102"/>
      <c r="C1117" s="163"/>
      <c r="D1117" s="264"/>
      <c r="E1117" s="164"/>
      <c r="F1117" s="165"/>
      <c r="G1117" s="165"/>
      <c r="H1117" s="166"/>
    </row>
    <row r="1118" spans="1:8" ht="15.75" x14ac:dyDescent="0.25">
      <c r="A1118" s="506" t="s">
        <v>824</v>
      </c>
      <c r="B1118" s="506"/>
      <c r="C1118" s="506"/>
      <c r="D1118" s="506"/>
      <c r="E1118" s="506"/>
      <c r="F1118" s="506"/>
      <c r="G1118" s="506"/>
      <c r="H1118" s="506"/>
    </row>
    <row r="1119" spans="1:8" ht="16.5" thickBot="1" x14ac:dyDescent="0.3">
      <c r="A1119" s="502" t="s">
        <v>1592</v>
      </c>
      <c r="B1119" s="502"/>
      <c r="C1119" s="502"/>
      <c r="D1119" s="502"/>
      <c r="E1119" s="502"/>
      <c r="F1119" s="502"/>
      <c r="G1119" s="502"/>
      <c r="H1119" s="502"/>
    </row>
    <row r="1120" spans="1:8" ht="15.75" thickBot="1" x14ac:dyDescent="0.3">
      <c r="A1120" s="503" t="s">
        <v>1593</v>
      </c>
      <c r="B1120" s="504"/>
      <c r="C1120" s="531"/>
      <c r="D1120" s="531"/>
      <c r="E1120" s="531"/>
      <c r="F1120" s="531"/>
      <c r="G1120" s="531"/>
      <c r="H1120" s="532"/>
    </row>
    <row r="1121" spans="1:8" x14ac:dyDescent="0.25">
      <c r="A1121" s="101"/>
      <c r="B1121" s="102"/>
      <c r="C1121" s="77" t="s">
        <v>1594</v>
      </c>
      <c r="D1121" s="253">
        <v>17700</v>
      </c>
      <c r="E1121" s="167">
        <v>1</v>
      </c>
      <c r="F1121" s="95" t="s">
        <v>585</v>
      </c>
      <c r="G1121" s="95" t="s">
        <v>1595</v>
      </c>
      <c r="H1121" s="96">
        <v>2500</v>
      </c>
    </row>
    <row r="1122" spans="1:8" x14ac:dyDescent="0.25">
      <c r="A1122" s="97"/>
      <c r="B1122" s="104"/>
      <c r="C1122" s="78" t="s">
        <v>1596</v>
      </c>
      <c r="D1122" s="256">
        <v>17200</v>
      </c>
      <c r="E1122" s="70">
        <v>0.81</v>
      </c>
      <c r="F1122" s="85" t="s">
        <v>585</v>
      </c>
      <c r="G1122" s="85" t="s">
        <v>1595</v>
      </c>
      <c r="H1122" s="72">
        <v>2030</v>
      </c>
    </row>
    <row r="1123" spans="1:8" x14ac:dyDescent="0.25">
      <c r="A1123" s="97"/>
      <c r="B1123" s="104"/>
      <c r="C1123" s="78" t="s">
        <v>1597</v>
      </c>
      <c r="D1123" s="256">
        <v>21700</v>
      </c>
      <c r="E1123" s="70">
        <v>1.1100000000000001</v>
      </c>
      <c r="F1123" s="71" t="s">
        <v>633</v>
      </c>
      <c r="G1123" s="71" t="s">
        <v>1598</v>
      </c>
      <c r="H1123" s="72">
        <v>2780</v>
      </c>
    </row>
    <row r="1124" spans="1:8" x14ac:dyDescent="0.25">
      <c r="A1124" s="97"/>
      <c r="B1124" s="104"/>
      <c r="C1124" s="78" t="s">
        <v>1599</v>
      </c>
      <c r="D1124" s="256">
        <v>21300</v>
      </c>
      <c r="E1124" s="70">
        <v>0.94</v>
      </c>
      <c r="F1124" s="71" t="s">
        <v>633</v>
      </c>
      <c r="G1124" s="71" t="s">
        <v>1598</v>
      </c>
      <c r="H1124" s="72">
        <v>2350</v>
      </c>
    </row>
    <row r="1125" spans="1:8" x14ac:dyDescent="0.25">
      <c r="A1125" s="97"/>
      <c r="B1125" s="104"/>
      <c r="C1125" s="78" t="s">
        <v>1600</v>
      </c>
      <c r="D1125" s="256">
        <v>36500</v>
      </c>
      <c r="E1125" s="70">
        <v>1.38</v>
      </c>
      <c r="F1125" s="71" t="s">
        <v>633</v>
      </c>
      <c r="G1125" s="71" t="s">
        <v>1601</v>
      </c>
      <c r="H1125" s="72">
        <v>3450</v>
      </c>
    </row>
    <row r="1126" spans="1:8" x14ac:dyDescent="0.25">
      <c r="A1126" s="97"/>
      <c r="B1126" s="104"/>
      <c r="C1126" s="78" t="s">
        <v>1602</v>
      </c>
      <c r="D1126" s="256">
        <v>35900</v>
      </c>
      <c r="E1126" s="70">
        <v>1.21</v>
      </c>
      <c r="F1126" s="71" t="s">
        <v>633</v>
      </c>
      <c r="G1126" s="71" t="s">
        <v>1601</v>
      </c>
      <c r="H1126" s="72">
        <v>3030</v>
      </c>
    </row>
    <row r="1127" spans="1:8" x14ac:dyDescent="0.25">
      <c r="A1127" s="97"/>
      <c r="B1127" s="104"/>
      <c r="C1127" s="78" t="s">
        <v>1603</v>
      </c>
      <c r="D1127" s="256">
        <v>45000</v>
      </c>
      <c r="E1127" s="70">
        <v>1.51</v>
      </c>
      <c r="F1127" s="71" t="s">
        <v>633</v>
      </c>
      <c r="G1127" s="71" t="s">
        <v>1604</v>
      </c>
      <c r="H1127" s="72">
        <v>3780</v>
      </c>
    </row>
    <row r="1128" spans="1:8" x14ac:dyDescent="0.25">
      <c r="A1128" s="97"/>
      <c r="B1128" s="104"/>
      <c r="C1128" s="78" t="s">
        <v>1605</v>
      </c>
      <c r="D1128" s="256">
        <v>44400</v>
      </c>
      <c r="E1128" s="70">
        <v>1.34</v>
      </c>
      <c r="F1128" s="71" t="s">
        <v>633</v>
      </c>
      <c r="G1128" s="71" t="s">
        <v>1604</v>
      </c>
      <c r="H1128" s="72">
        <v>3350</v>
      </c>
    </row>
    <row r="1129" spans="1:8" x14ac:dyDescent="0.25">
      <c r="A1129" s="97"/>
      <c r="B1129" s="104"/>
      <c r="C1129" s="78" t="s">
        <v>1606</v>
      </c>
      <c r="D1129" s="256">
        <v>58800</v>
      </c>
      <c r="E1129" s="70">
        <v>1.7</v>
      </c>
      <c r="F1129" s="71" t="s">
        <v>633</v>
      </c>
      <c r="G1129" s="71" t="s">
        <v>1607</v>
      </c>
      <c r="H1129" s="72">
        <v>4250</v>
      </c>
    </row>
    <row r="1130" spans="1:8" x14ac:dyDescent="0.25">
      <c r="A1130" s="97"/>
      <c r="B1130" s="104"/>
      <c r="C1130" s="78" t="s">
        <v>1608</v>
      </c>
      <c r="D1130" s="256">
        <v>57900</v>
      </c>
      <c r="E1130" s="70">
        <v>1.53</v>
      </c>
      <c r="F1130" s="71" t="s">
        <v>633</v>
      </c>
      <c r="G1130" s="71" t="s">
        <v>1607</v>
      </c>
      <c r="H1130" s="72">
        <v>3830</v>
      </c>
    </row>
    <row r="1131" spans="1:8" ht="15.75" thickBot="1" x14ac:dyDescent="0.3">
      <c r="A1131" s="97"/>
      <c r="B1131" s="104"/>
      <c r="C1131" s="140"/>
      <c r="D1131" s="265"/>
      <c r="E1131" s="168"/>
      <c r="F1131" s="169"/>
      <c r="G1131" s="169"/>
      <c r="H1131" s="170"/>
    </row>
    <row r="1132" spans="1:8" x14ac:dyDescent="0.25">
      <c r="A1132" s="472" t="s">
        <v>576</v>
      </c>
      <c r="B1132" s="473"/>
      <c r="C1132" s="476" t="s">
        <v>577</v>
      </c>
      <c r="D1132" s="478" t="s">
        <v>578</v>
      </c>
      <c r="E1132" s="48" t="s">
        <v>579</v>
      </c>
      <c r="F1132" s="49" t="s">
        <v>580</v>
      </c>
      <c r="G1132" s="468" t="s">
        <v>581</v>
      </c>
      <c r="H1132" s="51" t="s">
        <v>582</v>
      </c>
    </row>
    <row r="1133" spans="1:8" ht="15.75" thickBot="1" x14ac:dyDescent="0.3">
      <c r="A1133" s="474"/>
      <c r="B1133" s="475"/>
      <c r="C1133" s="477"/>
      <c r="D1133" s="479"/>
      <c r="E1133" s="52" t="s">
        <v>583</v>
      </c>
      <c r="F1133" s="53" t="s">
        <v>583</v>
      </c>
      <c r="G1133" s="469"/>
      <c r="H1133" s="55" t="s">
        <v>584</v>
      </c>
    </row>
    <row r="1134" spans="1:8" ht="15.75" thickBot="1" x14ac:dyDescent="0.3">
      <c r="A1134" s="503" t="s">
        <v>824</v>
      </c>
      <c r="B1134" s="504"/>
      <c r="C1134" s="504"/>
      <c r="D1134" s="504"/>
      <c r="E1134" s="504"/>
      <c r="F1134" s="504"/>
      <c r="G1134" s="504"/>
      <c r="H1134" s="505"/>
    </row>
    <row r="1135" spans="1:8" x14ac:dyDescent="0.25">
      <c r="A1135" s="384"/>
      <c r="B1135" s="385"/>
      <c r="C1135" s="381" t="s">
        <v>2389</v>
      </c>
      <c r="D1135" s="371">
        <v>19400</v>
      </c>
      <c r="E1135" s="57">
        <v>1.1599999999999999</v>
      </c>
      <c r="F1135" s="58" t="s">
        <v>585</v>
      </c>
      <c r="G1135" s="58" t="s">
        <v>2419</v>
      </c>
      <c r="H1135" s="386">
        <f>E1135*2500</f>
        <v>2900</v>
      </c>
    </row>
    <row r="1136" spans="1:8" x14ac:dyDescent="0.25">
      <c r="A1136" s="97"/>
      <c r="B1136" s="135"/>
      <c r="C1136" s="382" t="s">
        <v>2390</v>
      </c>
      <c r="D1136" s="372">
        <v>18900</v>
      </c>
      <c r="E1136" s="70">
        <v>1</v>
      </c>
      <c r="F1136" s="71" t="s">
        <v>585</v>
      </c>
      <c r="G1136" s="71" t="s">
        <v>2419</v>
      </c>
      <c r="H1136" s="387">
        <f t="shared" ref="H1136:H1169" si="0">E1136*2500</f>
        <v>2500</v>
      </c>
    </row>
    <row r="1137" spans="1:8" x14ac:dyDescent="0.25">
      <c r="A1137" s="97"/>
      <c r="B1137" s="135"/>
      <c r="C1137" s="382" t="s">
        <v>2389</v>
      </c>
      <c r="D1137" s="372">
        <v>16300</v>
      </c>
      <c r="E1137" s="70">
        <v>1.1200000000000001</v>
      </c>
      <c r="F1137" s="71" t="s">
        <v>626</v>
      </c>
      <c r="G1137" s="71" t="s">
        <v>2420</v>
      </c>
      <c r="H1137" s="387">
        <f t="shared" si="0"/>
        <v>2800.0000000000005</v>
      </c>
    </row>
    <row r="1138" spans="1:8" x14ac:dyDescent="0.25">
      <c r="A1138" s="97"/>
      <c r="B1138" s="135"/>
      <c r="C1138" s="382" t="s">
        <v>2391</v>
      </c>
      <c r="D1138" s="372">
        <v>16800</v>
      </c>
      <c r="E1138" s="70">
        <v>1.04</v>
      </c>
      <c r="F1138" s="71" t="s">
        <v>626</v>
      </c>
      <c r="G1138" s="71" t="s">
        <v>2420</v>
      </c>
      <c r="H1138" s="387">
        <f t="shared" si="0"/>
        <v>2600</v>
      </c>
    </row>
    <row r="1139" spans="1:8" x14ac:dyDescent="0.25">
      <c r="A1139" s="97"/>
      <c r="B1139" s="135"/>
      <c r="C1139" s="382" t="s">
        <v>2392</v>
      </c>
      <c r="D1139" s="372">
        <v>20600</v>
      </c>
      <c r="E1139" s="70">
        <v>1.35</v>
      </c>
      <c r="F1139" s="71" t="s">
        <v>626</v>
      </c>
      <c r="G1139" s="71" t="s">
        <v>2421</v>
      </c>
      <c r="H1139" s="387">
        <f t="shared" si="0"/>
        <v>3375</v>
      </c>
    </row>
    <row r="1140" spans="1:8" x14ac:dyDescent="0.25">
      <c r="A1140" s="97"/>
      <c r="B1140" s="135"/>
      <c r="C1140" s="382" t="s">
        <v>2393</v>
      </c>
      <c r="D1140" s="372">
        <v>19600</v>
      </c>
      <c r="E1140" s="70">
        <v>1.1599999999999999</v>
      </c>
      <c r="F1140" s="71" t="s">
        <v>626</v>
      </c>
      <c r="G1140" s="71" t="s">
        <v>2421</v>
      </c>
      <c r="H1140" s="387">
        <f t="shared" si="0"/>
        <v>2900</v>
      </c>
    </row>
    <row r="1141" spans="1:8" x14ac:dyDescent="0.25">
      <c r="A1141" s="97"/>
      <c r="B1141" s="135"/>
      <c r="C1141" s="382" t="s">
        <v>2394</v>
      </c>
      <c r="D1141" s="372">
        <v>12300</v>
      </c>
      <c r="E1141" s="70">
        <v>0.84</v>
      </c>
      <c r="F1141" s="71" t="s">
        <v>585</v>
      </c>
      <c r="G1141" s="71" t="s">
        <v>2422</v>
      </c>
      <c r="H1141" s="387">
        <f t="shared" si="0"/>
        <v>2100</v>
      </c>
    </row>
    <row r="1142" spans="1:8" x14ac:dyDescent="0.25">
      <c r="A1142" s="97"/>
      <c r="B1142" s="135"/>
      <c r="C1142" s="382" t="s">
        <v>2395</v>
      </c>
      <c r="D1142" s="372">
        <v>14400</v>
      </c>
      <c r="E1142" s="70">
        <v>1.05</v>
      </c>
      <c r="F1142" s="71" t="s">
        <v>585</v>
      </c>
      <c r="G1142" s="71" t="s">
        <v>2423</v>
      </c>
      <c r="H1142" s="387">
        <f t="shared" si="0"/>
        <v>2625</v>
      </c>
    </row>
    <row r="1143" spans="1:8" x14ac:dyDescent="0.25">
      <c r="A1143" s="97"/>
      <c r="B1143" s="135"/>
      <c r="C1143" s="382" t="s">
        <v>2396</v>
      </c>
      <c r="D1143" s="372">
        <v>14500</v>
      </c>
      <c r="E1143" s="70">
        <v>0.96</v>
      </c>
      <c r="F1143" s="71" t="s">
        <v>585</v>
      </c>
      <c r="G1143" s="71" t="s">
        <v>2423</v>
      </c>
      <c r="H1143" s="387">
        <f t="shared" si="0"/>
        <v>2400</v>
      </c>
    </row>
    <row r="1144" spans="1:8" x14ac:dyDescent="0.25">
      <c r="A1144" s="97"/>
      <c r="B1144" s="135"/>
      <c r="C1144" s="382" t="s">
        <v>2397</v>
      </c>
      <c r="D1144" s="372">
        <v>16100</v>
      </c>
      <c r="E1144" s="70">
        <v>1.1299999999999999</v>
      </c>
      <c r="F1144" s="71" t="s">
        <v>2435</v>
      </c>
      <c r="G1144" s="71" t="s">
        <v>2424</v>
      </c>
      <c r="H1144" s="387">
        <f t="shared" si="0"/>
        <v>2824.9999999999995</v>
      </c>
    </row>
    <row r="1145" spans="1:8" x14ac:dyDescent="0.25">
      <c r="A1145" s="97"/>
      <c r="B1145" s="135"/>
      <c r="C1145" s="382" t="s">
        <v>2398</v>
      </c>
      <c r="D1145" s="372">
        <v>16300</v>
      </c>
      <c r="E1145" s="70">
        <v>1.03</v>
      </c>
      <c r="F1145" s="71" t="s">
        <v>2435</v>
      </c>
      <c r="G1145" s="71" t="s">
        <v>2424</v>
      </c>
      <c r="H1145" s="387">
        <f t="shared" si="0"/>
        <v>2575</v>
      </c>
    </row>
    <row r="1146" spans="1:8" x14ac:dyDescent="0.25">
      <c r="A1146" s="97"/>
      <c r="B1146" s="135"/>
      <c r="C1146" s="382" t="s">
        <v>2389</v>
      </c>
      <c r="D1146" s="372">
        <v>16800</v>
      </c>
      <c r="E1146" s="70">
        <v>1.39</v>
      </c>
      <c r="F1146" s="71" t="s">
        <v>633</v>
      </c>
      <c r="G1146" s="71" t="s">
        <v>2425</v>
      </c>
      <c r="H1146" s="387">
        <f t="shared" si="0"/>
        <v>3474.9999999999995</v>
      </c>
    </row>
    <row r="1147" spans="1:8" x14ac:dyDescent="0.25">
      <c r="A1147" s="97"/>
      <c r="B1147" s="135"/>
      <c r="C1147" s="382" t="s">
        <v>2399</v>
      </c>
      <c r="D1147" s="372">
        <v>19300</v>
      </c>
      <c r="E1147" s="70">
        <v>1.1599999999999999</v>
      </c>
      <c r="F1147" s="71" t="s">
        <v>633</v>
      </c>
      <c r="G1147" s="71" t="s">
        <v>2425</v>
      </c>
      <c r="H1147" s="387">
        <f t="shared" si="0"/>
        <v>2900</v>
      </c>
    </row>
    <row r="1148" spans="1:8" x14ac:dyDescent="0.25">
      <c r="A1148" s="97"/>
      <c r="B1148" s="135"/>
      <c r="C1148" s="382" t="s">
        <v>2400</v>
      </c>
      <c r="D1148" s="372">
        <v>21000</v>
      </c>
      <c r="E1148" s="70">
        <v>1.6</v>
      </c>
      <c r="F1148" s="71" t="s">
        <v>633</v>
      </c>
      <c r="G1148" s="71" t="s">
        <v>2426</v>
      </c>
      <c r="H1148" s="387">
        <f t="shared" si="0"/>
        <v>4000</v>
      </c>
    </row>
    <row r="1149" spans="1:8" x14ac:dyDescent="0.25">
      <c r="A1149" s="97"/>
      <c r="B1149" s="135"/>
      <c r="C1149" s="382" t="s">
        <v>2401</v>
      </c>
      <c r="D1149" s="372">
        <v>23900</v>
      </c>
      <c r="E1149" s="70">
        <v>1.37</v>
      </c>
      <c r="F1149" s="71" t="s">
        <v>633</v>
      </c>
      <c r="G1149" s="71" t="s">
        <v>2426</v>
      </c>
      <c r="H1149" s="387">
        <f t="shared" si="0"/>
        <v>3425.0000000000005</v>
      </c>
    </row>
    <row r="1150" spans="1:8" x14ac:dyDescent="0.25">
      <c r="A1150" s="97"/>
      <c r="B1150" s="135"/>
      <c r="C1150" s="382" t="s">
        <v>2402</v>
      </c>
      <c r="D1150" s="372">
        <v>34000</v>
      </c>
      <c r="E1150" s="70">
        <v>1.8</v>
      </c>
      <c r="F1150" s="71" t="s">
        <v>626</v>
      </c>
      <c r="G1150" s="71" t="s">
        <v>2427</v>
      </c>
      <c r="H1150" s="387">
        <f t="shared" si="0"/>
        <v>4500</v>
      </c>
    </row>
    <row r="1151" spans="1:8" x14ac:dyDescent="0.25">
      <c r="A1151" s="97"/>
      <c r="B1151" s="135"/>
      <c r="C1151" s="382" t="s">
        <v>2403</v>
      </c>
      <c r="D1151" s="372">
        <v>35100</v>
      </c>
      <c r="E1151" s="70">
        <v>1.58</v>
      </c>
      <c r="F1151" s="71" t="s">
        <v>626</v>
      </c>
      <c r="G1151" s="71" t="s">
        <v>2427</v>
      </c>
      <c r="H1151" s="387">
        <f t="shared" si="0"/>
        <v>3950</v>
      </c>
    </row>
    <row r="1152" spans="1:8" x14ac:dyDescent="0.25">
      <c r="A1152" s="97"/>
      <c r="B1152" s="135"/>
      <c r="C1152" s="382" t="s">
        <v>2404</v>
      </c>
      <c r="D1152" s="372">
        <v>31300</v>
      </c>
      <c r="E1152" s="70">
        <v>1.89</v>
      </c>
      <c r="F1152" s="71" t="s">
        <v>633</v>
      </c>
      <c r="G1152" s="71" t="s">
        <v>2428</v>
      </c>
      <c r="H1152" s="387">
        <f t="shared" si="0"/>
        <v>4725</v>
      </c>
    </row>
    <row r="1153" spans="1:8" x14ac:dyDescent="0.25">
      <c r="A1153" s="97"/>
      <c r="B1153" s="135"/>
      <c r="C1153" s="382" t="s">
        <v>2405</v>
      </c>
      <c r="D1153" s="372">
        <v>35600</v>
      </c>
      <c r="E1153" s="70">
        <v>1.66</v>
      </c>
      <c r="F1153" s="71" t="s">
        <v>633</v>
      </c>
      <c r="G1153" s="71" t="s">
        <v>2428</v>
      </c>
      <c r="H1153" s="387">
        <f t="shared" si="0"/>
        <v>4150</v>
      </c>
    </row>
    <row r="1154" spans="1:8" x14ac:dyDescent="0.25">
      <c r="A1154" s="97"/>
      <c r="B1154" s="135"/>
      <c r="C1154" s="382" t="s">
        <v>2407</v>
      </c>
      <c r="D1154" s="372">
        <v>23300</v>
      </c>
      <c r="E1154" s="70">
        <v>1.6</v>
      </c>
      <c r="F1154" s="71" t="s">
        <v>626</v>
      </c>
      <c r="G1154" s="71" t="s">
        <v>2426</v>
      </c>
      <c r="H1154" s="387">
        <f t="shared" si="0"/>
        <v>4000</v>
      </c>
    </row>
    <row r="1155" spans="1:8" x14ac:dyDescent="0.25">
      <c r="A1155" s="97"/>
      <c r="B1155" s="135"/>
      <c r="C1155" s="382" t="s">
        <v>2406</v>
      </c>
      <c r="D1155" s="372">
        <v>22200</v>
      </c>
      <c r="E1155" s="70">
        <v>1.37</v>
      </c>
      <c r="F1155" s="71" t="s">
        <v>626</v>
      </c>
      <c r="G1155" s="71" t="s">
        <v>2426</v>
      </c>
      <c r="H1155" s="387">
        <f t="shared" si="0"/>
        <v>3425.0000000000005</v>
      </c>
    </row>
    <row r="1156" spans="1:8" x14ac:dyDescent="0.25">
      <c r="A1156" s="97"/>
      <c r="B1156" s="135"/>
      <c r="C1156" s="382" t="s">
        <v>2408</v>
      </c>
      <c r="D1156" s="372">
        <v>30100</v>
      </c>
      <c r="E1156" s="70">
        <v>1.61</v>
      </c>
      <c r="F1156" s="71" t="s">
        <v>626</v>
      </c>
      <c r="G1156" s="71" t="s">
        <v>2429</v>
      </c>
      <c r="H1156" s="387">
        <f t="shared" si="0"/>
        <v>4025.0000000000005</v>
      </c>
    </row>
    <row r="1157" spans="1:8" x14ac:dyDescent="0.25">
      <c r="A1157" s="97"/>
      <c r="B1157" s="135"/>
      <c r="C1157" s="382" t="s">
        <v>2409</v>
      </c>
      <c r="D1157" s="372">
        <v>31400</v>
      </c>
      <c r="E1157" s="70">
        <v>1.55</v>
      </c>
      <c r="F1157" s="71" t="s">
        <v>626</v>
      </c>
      <c r="G1157" s="71" t="s">
        <v>2429</v>
      </c>
      <c r="H1157" s="387">
        <f t="shared" si="0"/>
        <v>3875</v>
      </c>
    </row>
    <row r="1158" spans="1:8" x14ac:dyDescent="0.25">
      <c r="A1158" s="97"/>
      <c r="B1158" s="135"/>
      <c r="C1158" s="382" t="s">
        <v>2410</v>
      </c>
      <c r="D1158" s="372">
        <v>24100</v>
      </c>
      <c r="E1158" s="70">
        <v>1.71</v>
      </c>
      <c r="F1158" s="71" t="s">
        <v>585</v>
      </c>
      <c r="G1158" s="71" t="s">
        <v>2430</v>
      </c>
      <c r="H1158" s="387">
        <f t="shared" si="0"/>
        <v>4275</v>
      </c>
    </row>
    <row r="1159" spans="1:8" x14ac:dyDescent="0.25">
      <c r="A1159" s="97"/>
      <c r="B1159" s="135"/>
      <c r="C1159" s="382" t="s">
        <v>2411</v>
      </c>
      <c r="D1159" s="372">
        <v>22100</v>
      </c>
      <c r="E1159" s="70">
        <v>1.48</v>
      </c>
      <c r="F1159" s="71" t="s">
        <v>585</v>
      </c>
      <c r="G1159" s="71" t="s">
        <v>2430</v>
      </c>
      <c r="H1159" s="387">
        <f t="shared" si="0"/>
        <v>3700</v>
      </c>
    </row>
    <row r="1160" spans="1:8" x14ac:dyDescent="0.25">
      <c r="A1160" s="97"/>
      <c r="B1160" s="135"/>
      <c r="C1160" s="382" t="s">
        <v>2410</v>
      </c>
      <c r="D1160" s="372">
        <v>31700</v>
      </c>
      <c r="E1160" s="70">
        <v>1.8</v>
      </c>
      <c r="F1160" s="71" t="s">
        <v>626</v>
      </c>
      <c r="G1160" s="71" t="s">
        <v>2428</v>
      </c>
      <c r="H1160" s="387">
        <f t="shared" si="0"/>
        <v>4500</v>
      </c>
    </row>
    <row r="1161" spans="1:8" x14ac:dyDescent="0.25">
      <c r="A1161" s="97"/>
      <c r="B1161" s="135"/>
      <c r="C1161" s="382" t="s">
        <v>2412</v>
      </c>
      <c r="D1161" s="372">
        <v>33700</v>
      </c>
      <c r="E1161" s="70">
        <v>1.72</v>
      </c>
      <c r="F1161" s="71" t="s">
        <v>626</v>
      </c>
      <c r="G1161" s="71" t="s">
        <v>2428</v>
      </c>
      <c r="H1161" s="387">
        <f t="shared" si="0"/>
        <v>4300</v>
      </c>
    </row>
    <row r="1162" spans="1:8" x14ac:dyDescent="0.25">
      <c r="A1162" s="97"/>
      <c r="B1162" s="135"/>
      <c r="C1162" s="382" t="s">
        <v>2395</v>
      </c>
      <c r="D1162" s="372">
        <v>55000</v>
      </c>
      <c r="E1162" s="70">
        <v>2.1</v>
      </c>
      <c r="F1162" s="71" t="s">
        <v>626</v>
      </c>
      <c r="G1162" s="71" t="s">
        <v>2431</v>
      </c>
      <c r="H1162" s="387">
        <f t="shared" si="0"/>
        <v>5250</v>
      </c>
    </row>
    <row r="1163" spans="1:8" x14ac:dyDescent="0.25">
      <c r="A1163" s="97"/>
      <c r="B1163" s="135"/>
      <c r="C1163" s="382" t="s">
        <v>2413</v>
      </c>
      <c r="D1163" s="372">
        <v>53500</v>
      </c>
      <c r="E1163" s="70">
        <v>1.88</v>
      </c>
      <c r="F1163" s="71" t="s">
        <v>626</v>
      </c>
      <c r="G1163" s="71" t="s">
        <v>2431</v>
      </c>
      <c r="H1163" s="387">
        <f t="shared" si="0"/>
        <v>4700</v>
      </c>
    </row>
    <row r="1164" spans="1:8" x14ac:dyDescent="0.25">
      <c r="A1164" s="97"/>
      <c r="B1164" s="135"/>
      <c r="C1164" s="382" t="s">
        <v>2397</v>
      </c>
      <c r="D1164" s="372">
        <v>58900</v>
      </c>
      <c r="E1164" s="70">
        <v>2.65</v>
      </c>
      <c r="F1164" s="71" t="s">
        <v>626</v>
      </c>
      <c r="G1164" s="71" t="s">
        <v>2432</v>
      </c>
      <c r="H1164" s="387">
        <f t="shared" si="0"/>
        <v>6625</v>
      </c>
    </row>
    <row r="1165" spans="1:8" x14ac:dyDescent="0.25">
      <c r="A1165" s="97"/>
      <c r="B1165" s="135"/>
      <c r="C1165" s="382" t="s">
        <v>2414</v>
      </c>
      <c r="D1165" s="372">
        <v>57400</v>
      </c>
      <c r="E1165" s="70">
        <v>2.36</v>
      </c>
      <c r="F1165" s="71" t="s">
        <v>626</v>
      </c>
      <c r="G1165" s="71" t="s">
        <v>2432</v>
      </c>
      <c r="H1165" s="387">
        <f t="shared" si="0"/>
        <v>5900</v>
      </c>
    </row>
    <row r="1166" spans="1:8" x14ac:dyDescent="0.25">
      <c r="A1166" s="97"/>
      <c r="B1166" s="135"/>
      <c r="C1166" s="382" t="s">
        <v>2415</v>
      </c>
      <c r="D1166" s="372">
        <v>67000</v>
      </c>
      <c r="E1166" s="70">
        <v>2.86</v>
      </c>
      <c r="F1166" s="71" t="s">
        <v>585</v>
      </c>
      <c r="G1166" s="71" t="s">
        <v>2433</v>
      </c>
      <c r="H1166" s="387">
        <f>E1166*2500</f>
        <v>7150</v>
      </c>
    </row>
    <row r="1167" spans="1:8" x14ac:dyDescent="0.25">
      <c r="A1167" s="97"/>
      <c r="B1167" s="135"/>
      <c r="C1167" s="382" t="s">
        <v>2416</v>
      </c>
      <c r="D1167" s="372">
        <v>68100</v>
      </c>
      <c r="E1167" s="70">
        <v>2.64</v>
      </c>
      <c r="F1167" s="71" t="s">
        <v>585</v>
      </c>
      <c r="G1167" s="71" t="s">
        <v>2433</v>
      </c>
      <c r="H1167" s="387">
        <f t="shared" si="0"/>
        <v>6600</v>
      </c>
    </row>
    <row r="1168" spans="1:8" x14ac:dyDescent="0.25">
      <c r="A1168" s="97"/>
      <c r="B1168" s="135"/>
      <c r="C1168" s="382" t="s">
        <v>2417</v>
      </c>
      <c r="D1168" s="372">
        <v>55700</v>
      </c>
      <c r="E1168" s="70">
        <v>2.1800000000000002</v>
      </c>
      <c r="F1168" s="71" t="s">
        <v>585</v>
      </c>
      <c r="G1168" s="71" t="s">
        <v>2434</v>
      </c>
      <c r="H1168" s="387">
        <f t="shared" si="0"/>
        <v>5450</v>
      </c>
    </row>
    <row r="1169" spans="1:8" ht="15.75" thickBot="1" x14ac:dyDescent="0.3">
      <c r="A1169" s="97"/>
      <c r="B1169" s="135"/>
      <c r="C1169" s="388" t="s">
        <v>2418</v>
      </c>
      <c r="D1169" s="370">
        <v>54000</v>
      </c>
      <c r="E1169" s="138">
        <v>1.95</v>
      </c>
      <c r="F1169" s="132" t="s">
        <v>585</v>
      </c>
      <c r="G1169" s="132" t="s">
        <v>2434</v>
      </c>
      <c r="H1169" s="389">
        <f t="shared" si="0"/>
        <v>4875</v>
      </c>
    </row>
    <row r="1170" spans="1:8" ht="15.75" thickBot="1" x14ac:dyDescent="0.3">
      <c r="A1170" s="390" t="s">
        <v>1609</v>
      </c>
      <c r="B1170" s="391"/>
      <c r="C1170" s="392"/>
      <c r="D1170" s="393"/>
      <c r="E1170" s="394"/>
      <c r="F1170" s="395"/>
      <c r="G1170" s="395"/>
      <c r="H1170" s="396"/>
    </row>
    <row r="1171" spans="1:8" ht="15.75" thickBot="1" x14ac:dyDescent="0.3">
      <c r="A1171" s="503" t="s">
        <v>2360</v>
      </c>
      <c r="B1171" s="504"/>
      <c r="C1171" s="504"/>
      <c r="D1171" s="504"/>
      <c r="E1171" s="504"/>
      <c r="F1171" s="504"/>
      <c r="G1171" s="504"/>
      <c r="H1171" s="505"/>
    </row>
    <row r="1172" spans="1:8" x14ac:dyDescent="0.25">
      <c r="A1172" s="384"/>
      <c r="B1172" s="385"/>
      <c r="C1172" s="381" t="s">
        <v>2361</v>
      </c>
      <c r="D1172" s="371">
        <v>3400</v>
      </c>
      <c r="E1172" s="57">
        <v>0.15</v>
      </c>
      <c r="F1172" s="58" t="s">
        <v>626</v>
      </c>
      <c r="G1172" s="58" t="s">
        <v>2369</v>
      </c>
      <c r="H1172" s="59">
        <v>380</v>
      </c>
    </row>
    <row r="1173" spans="1:8" x14ac:dyDescent="0.25">
      <c r="A1173" s="97"/>
      <c r="B1173" s="135"/>
      <c r="C1173" s="382" t="s">
        <v>2348</v>
      </c>
      <c r="D1173" s="372">
        <v>4500</v>
      </c>
      <c r="E1173" s="70">
        <v>0.17</v>
      </c>
      <c r="F1173" s="132" t="s">
        <v>626</v>
      </c>
      <c r="G1173" s="71" t="s">
        <v>2370</v>
      </c>
      <c r="H1173" s="72">
        <v>430</v>
      </c>
    </row>
    <row r="1174" spans="1:8" x14ac:dyDescent="0.25">
      <c r="A1174" s="97"/>
      <c r="B1174" s="135"/>
      <c r="C1174" s="382" t="s">
        <v>2349</v>
      </c>
      <c r="D1174" s="372">
        <v>6300</v>
      </c>
      <c r="E1174" s="70">
        <v>0.2</v>
      </c>
      <c r="F1174" s="71" t="s">
        <v>626</v>
      </c>
      <c r="G1174" s="71" t="s">
        <v>2371</v>
      </c>
      <c r="H1174" s="72">
        <v>500</v>
      </c>
    </row>
    <row r="1175" spans="1:8" x14ac:dyDescent="0.25">
      <c r="A1175" s="97"/>
      <c r="B1175" s="135"/>
      <c r="C1175" s="382" t="s">
        <v>2350</v>
      </c>
      <c r="D1175" s="372">
        <v>10800</v>
      </c>
      <c r="E1175" s="70">
        <v>0.65</v>
      </c>
      <c r="F1175" s="71" t="s">
        <v>626</v>
      </c>
      <c r="G1175" s="71" t="s">
        <v>2372</v>
      </c>
      <c r="H1175" s="72">
        <v>1620</v>
      </c>
    </row>
    <row r="1176" spans="1:8" x14ac:dyDescent="0.25">
      <c r="A1176" s="97"/>
      <c r="B1176" s="135"/>
      <c r="C1176" s="382" t="s">
        <v>2351</v>
      </c>
      <c r="D1176" s="372">
        <v>13200</v>
      </c>
      <c r="E1176" s="70">
        <v>0.73</v>
      </c>
      <c r="F1176" s="71" t="s">
        <v>626</v>
      </c>
      <c r="G1176" s="71" t="s">
        <v>2373</v>
      </c>
      <c r="H1176" s="72">
        <v>1820</v>
      </c>
    </row>
    <row r="1177" spans="1:8" x14ac:dyDescent="0.25">
      <c r="A1177" s="97"/>
      <c r="B1177" s="135"/>
      <c r="C1177" s="382" t="s">
        <v>2352</v>
      </c>
      <c r="D1177" s="372">
        <v>15300</v>
      </c>
      <c r="E1177" s="70">
        <v>0.95</v>
      </c>
      <c r="F1177" s="71" t="s">
        <v>626</v>
      </c>
      <c r="G1177" s="71" t="s">
        <v>2374</v>
      </c>
      <c r="H1177" s="72">
        <v>2380</v>
      </c>
    </row>
    <row r="1178" spans="1:8" x14ac:dyDescent="0.25">
      <c r="A1178" s="97"/>
      <c r="B1178" s="135"/>
      <c r="C1178" s="382" t="s">
        <v>2353</v>
      </c>
      <c r="D1178" s="372">
        <v>19200</v>
      </c>
      <c r="E1178" s="70">
        <v>1.04</v>
      </c>
      <c r="F1178" s="71" t="s">
        <v>626</v>
      </c>
      <c r="G1178" s="71" t="s">
        <v>2375</v>
      </c>
      <c r="H1178" s="72">
        <v>2600</v>
      </c>
    </row>
    <row r="1179" spans="1:8" x14ac:dyDescent="0.25">
      <c r="A1179" s="97"/>
      <c r="B1179" s="135"/>
      <c r="C1179" s="382" t="s">
        <v>2354</v>
      </c>
      <c r="D1179" s="372">
        <v>23200</v>
      </c>
      <c r="E1179" s="70">
        <v>1.39</v>
      </c>
      <c r="F1179" s="71" t="s">
        <v>626</v>
      </c>
      <c r="G1179" s="71" t="s">
        <v>2376</v>
      </c>
      <c r="H1179" s="72">
        <v>3480</v>
      </c>
    </row>
    <row r="1180" spans="1:8" x14ac:dyDescent="0.25">
      <c r="A1180" s="97"/>
      <c r="B1180" s="135"/>
      <c r="C1180" s="382" t="s">
        <v>2355</v>
      </c>
      <c r="D1180" s="372">
        <v>29600</v>
      </c>
      <c r="E1180" s="70">
        <v>1.51</v>
      </c>
      <c r="F1180" s="71" t="s">
        <v>626</v>
      </c>
      <c r="G1180" s="71" t="s">
        <v>2377</v>
      </c>
      <c r="H1180" s="72">
        <v>3780</v>
      </c>
    </row>
    <row r="1181" spans="1:8" x14ac:dyDescent="0.25">
      <c r="A1181" s="97"/>
      <c r="B1181" s="135"/>
      <c r="C1181" s="382" t="s">
        <v>2356</v>
      </c>
      <c r="D1181" s="372">
        <v>32900</v>
      </c>
      <c r="E1181" s="70">
        <v>1.82</v>
      </c>
      <c r="F1181" s="71" t="s">
        <v>626</v>
      </c>
      <c r="G1181" s="71" t="s">
        <v>2378</v>
      </c>
      <c r="H1181" s="72">
        <v>4550</v>
      </c>
    </row>
    <row r="1182" spans="1:8" x14ac:dyDescent="0.25">
      <c r="A1182" s="97"/>
      <c r="B1182" s="135"/>
      <c r="C1182" s="382" t="s">
        <v>2357</v>
      </c>
      <c r="D1182" s="372">
        <v>39700</v>
      </c>
      <c r="E1182" s="70">
        <v>1.95</v>
      </c>
      <c r="F1182" s="71" t="s">
        <v>626</v>
      </c>
      <c r="G1182" s="71" t="s">
        <v>2379</v>
      </c>
      <c r="H1182" s="72">
        <v>4880</v>
      </c>
    </row>
    <row r="1183" spans="1:8" x14ac:dyDescent="0.25">
      <c r="A1183" s="97"/>
      <c r="B1183" s="135"/>
      <c r="C1183" s="382" t="s">
        <v>2358</v>
      </c>
      <c r="D1183" s="372">
        <v>24700</v>
      </c>
      <c r="E1183" s="70">
        <v>1.01</v>
      </c>
      <c r="F1183" s="71" t="s">
        <v>626</v>
      </c>
      <c r="G1183" s="71" t="s">
        <v>2380</v>
      </c>
      <c r="H1183" s="72">
        <v>2520</v>
      </c>
    </row>
    <row r="1184" spans="1:8" x14ac:dyDescent="0.25">
      <c r="A1184" s="97"/>
      <c r="B1184" s="135"/>
      <c r="C1184" s="382" t="s">
        <v>2359</v>
      </c>
      <c r="D1184" s="372">
        <v>30900</v>
      </c>
      <c r="E1184" s="70">
        <v>1.27</v>
      </c>
      <c r="F1184" s="71" t="s">
        <v>626</v>
      </c>
      <c r="G1184" s="71" t="s">
        <v>2381</v>
      </c>
      <c r="H1184" s="72">
        <v>3180</v>
      </c>
    </row>
    <row r="1185" spans="1:8" x14ac:dyDescent="0.25">
      <c r="A1185" s="97"/>
      <c r="B1185" s="135"/>
      <c r="C1185" s="382" t="s">
        <v>2362</v>
      </c>
      <c r="D1185" s="372">
        <v>8600</v>
      </c>
      <c r="E1185" s="70">
        <v>0.39</v>
      </c>
      <c r="F1185" s="71" t="s">
        <v>626</v>
      </c>
      <c r="G1185" s="71" t="s">
        <v>2382</v>
      </c>
      <c r="H1185" s="72">
        <v>980</v>
      </c>
    </row>
    <row r="1186" spans="1:8" x14ac:dyDescent="0.25">
      <c r="A1186" s="97"/>
      <c r="B1186" s="135"/>
      <c r="C1186" s="382" t="s">
        <v>2363</v>
      </c>
      <c r="D1186" s="372">
        <v>10900</v>
      </c>
      <c r="E1186" s="70">
        <v>0.47</v>
      </c>
      <c r="F1186" s="71" t="s">
        <v>626</v>
      </c>
      <c r="G1186" s="71" t="s">
        <v>2383</v>
      </c>
      <c r="H1186" s="72">
        <v>1180</v>
      </c>
    </row>
    <row r="1187" spans="1:8" x14ac:dyDescent="0.25">
      <c r="A1187" s="97"/>
      <c r="B1187" s="135"/>
      <c r="C1187" s="382" t="s">
        <v>2364</v>
      </c>
      <c r="D1187" s="372">
        <v>16200</v>
      </c>
      <c r="E1187" s="70">
        <v>0.56000000000000005</v>
      </c>
      <c r="F1187" s="71" t="s">
        <v>626</v>
      </c>
      <c r="G1187" s="71" t="s">
        <v>2384</v>
      </c>
      <c r="H1187" s="72">
        <v>1400</v>
      </c>
    </row>
    <row r="1188" spans="1:8" x14ac:dyDescent="0.25">
      <c r="A1188" s="97"/>
      <c r="B1188" s="135"/>
      <c r="C1188" s="382" t="s">
        <v>2365</v>
      </c>
      <c r="D1188" s="372">
        <v>19000</v>
      </c>
      <c r="E1188" s="70">
        <v>0.89</v>
      </c>
      <c r="F1188" s="71" t="s">
        <v>626</v>
      </c>
      <c r="G1188" s="71" t="s">
        <v>2385</v>
      </c>
      <c r="H1188" s="72">
        <v>2220</v>
      </c>
    </row>
    <row r="1189" spans="1:8" x14ac:dyDescent="0.25">
      <c r="A1189" s="97"/>
      <c r="B1189" s="135"/>
      <c r="C1189" s="382" t="s">
        <v>2366</v>
      </c>
      <c r="D1189" s="372">
        <v>23800</v>
      </c>
      <c r="E1189" s="70">
        <v>1.01</v>
      </c>
      <c r="F1189" s="71" t="s">
        <v>626</v>
      </c>
      <c r="G1189" s="71" t="s">
        <v>2386</v>
      </c>
      <c r="H1189" s="72">
        <v>2520</v>
      </c>
    </row>
    <row r="1190" spans="1:8" x14ac:dyDescent="0.25">
      <c r="A1190" s="97"/>
      <c r="B1190" s="135"/>
      <c r="C1190" s="382" t="s">
        <v>2367</v>
      </c>
      <c r="D1190" s="372">
        <v>33000</v>
      </c>
      <c r="E1190" s="70">
        <v>1.47</v>
      </c>
      <c r="F1190" s="123" t="s">
        <v>626</v>
      </c>
      <c r="G1190" s="71" t="s">
        <v>2387</v>
      </c>
      <c r="H1190" s="72">
        <v>3680</v>
      </c>
    </row>
    <row r="1191" spans="1:8" ht="15.75" thickBot="1" x14ac:dyDescent="0.3">
      <c r="A1191" s="64"/>
      <c r="B1191" s="155"/>
      <c r="C1191" s="383" t="s">
        <v>2368</v>
      </c>
      <c r="D1191" s="380">
        <v>43800</v>
      </c>
      <c r="E1191" s="74">
        <v>2.14</v>
      </c>
      <c r="F1191" s="75" t="s">
        <v>626</v>
      </c>
      <c r="G1191" s="75" t="s">
        <v>2388</v>
      </c>
      <c r="H1191" s="76">
        <v>5350</v>
      </c>
    </row>
    <row r="1192" spans="1:8" ht="15.75" x14ac:dyDescent="0.25">
      <c r="A1192" s="506" t="s">
        <v>1610</v>
      </c>
      <c r="B1192" s="506"/>
      <c r="C1192" s="506"/>
      <c r="D1192" s="506"/>
      <c r="E1192" s="506"/>
      <c r="F1192" s="506"/>
      <c r="G1192" s="506"/>
      <c r="H1192" s="506"/>
    </row>
    <row r="1193" spans="1:8" ht="16.5" thickBot="1" x14ac:dyDescent="0.3">
      <c r="A1193" s="502" t="s">
        <v>1611</v>
      </c>
      <c r="B1193" s="502"/>
      <c r="C1193" s="502"/>
      <c r="D1193" s="502"/>
      <c r="E1193" s="502"/>
      <c r="F1193" s="502"/>
      <c r="G1193" s="502"/>
      <c r="H1193" s="502"/>
    </row>
    <row r="1194" spans="1:8" x14ac:dyDescent="0.25">
      <c r="A1194" s="472" t="s">
        <v>576</v>
      </c>
      <c r="B1194" s="473"/>
      <c r="C1194" s="476" t="s">
        <v>577</v>
      </c>
      <c r="D1194" s="478" t="s">
        <v>578</v>
      </c>
      <c r="E1194" s="48" t="s">
        <v>579</v>
      </c>
      <c r="F1194" s="49" t="s">
        <v>580</v>
      </c>
      <c r="G1194" s="468" t="s">
        <v>581</v>
      </c>
      <c r="H1194" s="51" t="s">
        <v>582</v>
      </c>
    </row>
    <row r="1195" spans="1:8" ht="15.75" thickBot="1" x14ac:dyDescent="0.3">
      <c r="A1195" s="474"/>
      <c r="B1195" s="475"/>
      <c r="C1195" s="477"/>
      <c r="D1195" s="479"/>
      <c r="E1195" s="52" t="s">
        <v>583</v>
      </c>
      <c r="F1195" s="53" t="s">
        <v>583</v>
      </c>
      <c r="G1195" s="469"/>
      <c r="H1195" s="55" t="s">
        <v>584</v>
      </c>
    </row>
    <row r="1196" spans="1:8" ht="15.75" thickBot="1" x14ac:dyDescent="0.3">
      <c r="A1196" s="503" t="s">
        <v>1612</v>
      </c>
      <c r="B1196" s="504"/>
      <c r="C1196" s="531"/>
      <c r="D1196" s="531"/>
      <c r="E1196" s="531"/>
      <c r="F1196" s="531"/>
      <c r="G1196" s="531"/>
      <c r="H1196" s="532"/>
    </row>
    <row r="1197" spans="1:8" x14ac:dyDescent="0.25">
      <c r="A1197" s="101"/>
      <c r="B1197" s="102"/>
      <c r="C1197" s="113" t="s">
        <v>1613</v>
      </c>
      <c r="D1197" s="253">
        <v>4500</v>
      </c>
      <c r="E1197" s="103">
        <v>0.34</v>
      </c>
      <c r="F1197" s="58" t="s">
        <v>633</v>
      </c>
      <c r="G1197" s="58" t="s">
        <v>1614</v>
      </c>
      <c r="H1197" s="59">
        <v>849</v>
      </c>
    </row>
    <row r="1198" spans="1:8" x14ac:dyDescent="0.25">
      <c r="A1198" s="97"/>
      <c r="B1198" s="104"/>
      <c r="C1198" s="114" t="s">
        <v>1615</v>
      </c>
      <c r="D1198" s="256">
        <v>3200</v>
      </c>
      <c r="E1198" s="106">
        <v>0.25</v>
      </c>
      <c r="F1198" s="71" t="s">
        <v>633</v>
      </c>
      <c r="G1198" s="71" t="s">
        <v>1616</v>
      </c>
      <c r="H1198" s="72">
        <v>635</v>
      </c>
    </row>
    <row r="1199" spans="1:8" x14ac:dyDescent="0.25">
      <c r="A1199" s="97"/>
      <c r="B1199" s="104"/>
      <c r="C1199" s="114" t="s">
        <v>1617</v>
      </c>
      <c r="D1199" s="256">
        <v>2700</v>
      </c>
      <c r="E1199" s="106">
        <v>0.21</v>
      </c>
      <c r="F1199" s="71" t="s">
        <v>633</v>
      </c>
      <c r="G1199" s="71" t="s">
        <v>1618</v>
      </c>
      <c r="H1199" s="72">
        <v>529</v>
      </c>
    </row>
    <row r="1200" spans="1:8" x14ac:dyDescent="0.25">
      <c r="A1200" s="97"/>
      <c r="B1200" s="104"/>
      <c r="C1200" s="114" t="s">
        <v>1619</v>
      </c>
      <c r="D1200" s="256">
        <v>2200</v>
      </c>
      <c r="E1200" s="106">
        <v>0.17</v>
      </c>
      <c r="F1200" s="71" t="s">
        <v>633</v>
      </c>
      <c r="G1200" s="71" t="s">
        <v>1620</v>
      </c>
      <c r="H1200" s="72">
        <v>422</v>
      </c>
    </row>
    <row r="1201" spans="1:8" x14ac:dyDescent="0.25">
      <c r="A1201" s="97"/>
      <c r="B1201" s="104"/>
      <c r="C1201" s="114" t="s">
        <v>1621</v>
      </c>
      <c r="D1201" s="256">
        <v>1400</v>
      </c>
      <c r="E1201" s="106">
        <v>0.08</v>
      </c>
      <c r="F1201" s="71" t="s">
        <v>633</v>
      </c>
      <c r="G1201" s="71" t="s">
        <v>1622</v>
      </c>
      <c r="H1201" s="72">
        <v>208</v>
      </c>
    </row>
    <row r="1202" spans="1:8" x14ac:dyDescent="0.25">
      <c r="A1202" s="97"/>
      <c r="B1202" s="104"/>
      <c r="C1202" s="114" t="s">
        <v>1623</v>
      </c>
      <c r="D1202" s="256">
        <v>4800</v>
      </c>
      <c r="E1202" s="106">
        <v>0.38</v>
      </c>
      <c r="F1202" s="71" t="s">
        <v>633</v>
      </c>
      <c r="G1202" s="71" t="s">
        <v>1624</v>
      </c>
      <c r="H1202" s="72">
        <v>944</v>
      </c>
    </row>
    <row r="1203" spans="1:8" x14ac:dyDescent="0.25">
      <c r="A1203" s="97"/>
      <c r="B1203" s="104"/>
      <c r="C1203" s="114" t="s">
        <v>1625</v>
      </c>
      <c r="D1203" s="256">
        <v>3500</v>
      </c>
      <c r="E1203" s="106">
        <v>0.28000000000000003</v>
      </c>
      <c r="F1203" s="71" t="s">
        <v>633</v>
      </c>
      <c r="G1203" s="71" t="s">
        <v>1626</v>
      </c>
      <c r="H1203" s="72">
        <v>707</v>
      </c>
    </row>
    <row r="1204" spans="1:8" x14ac:dyDescent="0.25">
      <c r="A1204" s="97"/>
      <c r="B1204" s="104"/>
      <c r="C1204" s="114" t="s">
        <v>1627</v>
      </c>
      <c r="D1204" s="256">
        <v>3100</v>
      </c>
      <c r="E1204" s="106">
        <v>0.24</v>
      </c>
      <c r="F1204" s="71" t="s">
        <v>633</v>
      </c>
      <c r="G1204" s="71" t="s">
        <v>1628</v>
      </c>
      <c r="H1204" s="72">
        <v>588</v>
      </c>
    </row>
    <row r="1205" spans="1:8" ht="15.75" thickBot="1" x14ac:dyDescent="0.3">
      <c r="A1205" s="64"/>
      <c r="B1205" s="107"/>
      <c r="C1205" s="115" t="s">
        <v>1629</v>
      </c>
      <c r="D1205" s="259">
        <v>2500</v>
      </c>
      <c r="E1205" s="111">
        <v>0.19</v>
      </c>
      <c r="F1205" s="75" t="s">
        <v>633</v>
      </c>
      <c r="G1205" s="75" t="s">
        <v>1630</v>
      </c>
      <c r="H1205" s="76">
        <v>469</v>
      </c>
    </row>
    <row r="1206" spans="1:8" x14ac:dyDescent="0.25">
      <c r="A1206" s="472" t="s">
        <v>576</v>
      </c>
      <c r="B1206" s="473"/>
      <c r="C1206" s="476" t="s">
        <v>577</v>
      </c>
      <c r="D1206" s="478" t="s">
        <v>578</v>
      </c>
      <c r="E1206" s="48" t="s">
        <v>579</v>
      </c>
      <c r="F1206" s="49" t="s">
        <v>580</v>
      </c>
      <c r="G1206" s="468" t="s">
        <v>581</v>
      </c>
      <c r="H1206" s="51" t="s">
        <v>582</v>
      </c>
    </row>
    <row r="1207" spans="1:8" ht="15.75" thickBot="1" x14ac:dyDescent="0.3">
      <c r="A1207" s="474"/>
      <c r="B1207" s="475"/>
      <c r="C1207" s="477"/>
      <c r="D1207" s="479"/>
      <c r="E1207" s="52" t="s">
        <v>583</v>
      </c>
      <c r="F1207" s="53" t="s">
        <v>583</v>
      </c>
      <c r="G1207" s="469"/>
      <c r="H1207" s="55" t="s">
        <v>584</v>
      </c>
    </row>
    <row r="1208" spans="1:8" ht="15.75" thickBot="1" x14ac:dyDescent="0.3">
      <c r="A1208" s="503" t="s">
        <v>1612</v>
      </c>
      <c r="B1208" s="504"/>
      <c r="C1208" s="531"/>
      <c r="D1208" s="531"/>
      <c r="E1208" s="531"/>
      <c r="F1208" s="531"/>
      <c r="G1208" s="531"/>
      <c r="H1208" s="532"/>
    </row>
    <row r="1209" spans="1:8" x14ac:dyDescent="0.25">
      <c r="A1209" s="101"/>
      <c r="B1209" s="162"/>
      <c r="C1209" s="56" t="s">
        <v>1631</v>
      </c>
      <c r="D1209" s="253">
        <v>1300</v>
      </c>
      <c r="E1209" s="57">
        <v>0.09</v>
      </c>
      <c r="F1209" s="58" t="s">
        <v>633</v>
      </c>
      <c r="G1209" s="58" t="s">
        <v>1632</v>
      </c>
      <c r="H1209" s="59">
        <v>232</v>
      </c>
    </row>
    <row r="1210" spans="1:8" x14ac:dyDescent="0.25">
      <c r="A1210" s="97"/>
      <c r="B1210" s="135"/>
      <c r="C1210" s="105" t="s">
        <v>1633</v>
      </c>
      <c r="D1210" s="256">
        <v>5700</v>
      </c>
      <c r="E1210" s="70">
        <v>0.42</v>
      </c>
      <c r="F1210" s="71" t="s">
        <v>633</v>
      </c>
      <c r="G1210" s="71" t="s">
        <v>1634</v>
      </c>
      <c r="H1210" s="72">
        <v>1040</v>
      </c>
    </row>
    <row r="1211" spans="1:8" x14ac:dyDescent="0.25">
      <c r="A1211" s="97"/>
      <c r="B1211" s="135"/>
      <c r="C1211" s="105" t="s">
        <v>1635</v>
      </c>
      <c r="D1211" s="256">
        <v>4300</v>
      </c>
      <c r="E1211" s="70">
        <v>0.31</v>
      </c>
      <c r="F1211" s="71" t="s">
        <v>633</v>
      </c>
      <c r="G1211" s="71" t="s">
        <v>1636</v>
      </c>
      <c r="H1211" s="72">
        <v>778</v>
      </c>
    </row>
    <row r="1212" spans="1:8" x14ac:dyDescent="0.25">
      <c r="A1212" s="97"/>
      <c r="B1212" s="135"/>
      <c r="C1212" s="105" t="s">
        <v>1637</v>
      </c>
      <c r="D1212" s="256">
        <v>3600</v>
      </c>
      <c r="E1212" s="70">
        <v>0.26</v>
      </c>
      <c r="F1212" s="71" t="s">
        <v>633</v>
      </c>
      <c r="G1212" s="71" t="s">
        <v>1638</v>
      </c>
      <c r="H1212" s="72">
        <v>647</v>
      </c>
    </row>
    <row r="1213" spans="1:8" x14ac:dyDescent="0.25">
      <c r="A1213" s="97"/>
      <c r="B1213" s="135"/>
      <c r="C1213" s="105" t="s">
        <v>1639</v>
      </c>
      <c r="D1213" s="256">
        <v>2900</v>
      </c>
      <c r="E1213" s="70">
        <v>0.21</v>
      </c>
      <c r="F1213" s="71" t="s">
        <v>633</v>
      </c>
      <c r="G1213" s="71" t="s">
        <v>1640</v>
      </c>
      <c r="H1213" s="72">
        <v>517</v>
      </c>
    </row>
    <row r="1214" spans="1:8" x14ac:dyDescent="0.25">
      <c r="A1214" s="97"/>
      <c r="B1214" s="135"/>
      <c r="C1214" s="105" t="s">
        <v>1641</v>
      </c>
      <c r="D1214" s="256">
        <v>1500</v>
      </c>
      <c r="E1214" s="70">
        <v>0.1</v>
      </c>
      <c r="F1214" s="71" t="s">
        <v>633</v>
      </c>
      <c r="G1214" s="71" t="s">
        <v>1642</v>
      </c>
      <c r="H1214" s="72">
        <v>255</v>
      </c>
    </row>
    <row r="1215" spans="1:8" x14ac:dyDescent="0.25">
      <c r="A1215" s="97"/>
      <c r="B1215" s="135"/>
      <c r="C1215" s="105" t="s">
        <v>1643</v>
      </c>
      <c r="D1215" s="256">
        <v>8500</v>
      </c>
      <c r="E1215" s="70">
        <v>0.45</v>
      </c>
      <c r="F1215" s="71" t="s">
        <v>633</v>
      </c>
      <c r="G1215" s="71" t="s">
        <v>1644</v>
      </c>
      <c r="H1215" s="72">
        <v>1135</v>
      </c>
    </row>
    <row r="1216" spans="1:8" x14ac:dyDescent="0.25">
      <c r="A1216" s="97"/>
      <c r="B1216" s="135"/>
      <c r="C1216" s="105" t="s">
        <v>1645</v>
      </c>
      <c r="D1216" s="256">
        <v>4700</v>
      </c>
      <c r="E1216" s="70">
        <v>0.34</v>
      </c>
      <c r="F1216" s="71" t="s">
        <v>633</v>
      </c>
      <c r="G1216" s="71" t="s">
        <v>1646</v>
      </c>
      <c r="H1216" s="72">
        <v>850</v>
      </c>
    </row>
    <row r="1217" spans="1:8" x14ac:dyDescent="0.25">
      <c r="A1217" s="97"/>
      <c r="B1217" s="135"/>
      <c r="C1217" s="105" t="s">
        <v>1647</v>
      </c>
      <c r="D1217" s="256">
        <v>4100</v>
      </c>
      <c r="E1217" s="70">
        <v>0.28000000000000003</v>
      </c>
      <c r="F1217" s="71" t="s">
        <v>633</v>
      </c>
      <c r="G1217" s="71" t="s">
        <v>1648</v>
      </c>
      <c r="H1217" s="72">
        <v>707</v>
      </c>
    </row>
    <row r="1218" spans="1:8" x14ac:dyDescent="0.25">
      <c r="A1218" s="97"/>
      <c r="B1218" s="135"/>
      <c r="C1218" s="105" t="s">
        <v>1649</v>
      </c>
      <c r="D1218" s="256">
        <v>3800</v>
      </c>
      <c r="E1218" s="70">
        <v>0.23</v>
      </c>
      <c r="F1218" s="71" t="s">
        <v>633</v>
      </c>
      <c r="G1218" s="71" t="s">
        <v>1650</v>
      </c>
      <c r="H1218" s="72">
        <v>564</v>
      </c>
    </row>
    <row r="1219" spans="1:8" x14ac:dyDescent="0.25">
      <c r="A1219" s="97"/>
      <c r="B1219" s="135"/>
      <c r="C1219" s="105" t="s">
        <v>1651</v>
      </c>
      <c r="D1219" s="256">
        <v>2000</v>
      </c>
      <c r="E1219" s="70">
        <v>0.11</v>
      </c>
      <c r="F1219" s="71" t="s">
        <v>633</v>
      </c>
      <c r="G1219" s="71" t="s">
        <v>1652</v>
      </c>
      <c r="H1219" s="72">
        <v>278</v>
      </c>
    </row>
    <row r="1220" spans="1:8" x14ac:dyDescent="0.25">
      <c r="A1220" s="97"/>
      <c r="B1220" s="135"/>
      <c r="C1220" s="105" t="s">
        <v>1653</v>
      </c>
      <c r="D1220" s="256">
        <v>9100</v>
      </c>
      <c r="E1220" s="70">
        <v>0.49</v>
      </c>
      <c r="F1220" s="71" t="s">
        <v>633</v>
      </c>
      <c r="G1220" s="71" t="s">
        <v>1654</v>
      </c>
      <c r="H1220" s="72">
        <v>1231</v>
      </c>
    </row>
    <row r="1221" spans="1:8" x14ac:dyDescent="0.25">
      <c r="A1221" s="97"/>
      <c r="B1221" s="135"/>
      <c r="C1221" s="105" t="s">
        <v>1655</v>
      </c>
      <c r="D1221" s="256">
        <v>5800</v>
      </c>
      <c r="E1221" s="70">
        <v>0.37</v>
      </c>
      <c r="F1221" s="71" t="s">
        <v>633</v>
      </c>
      <c r="G1221" s="71" t="s">
        <v>1656</v>
      </c>
      <c r="H1221" s="72">
        <v>921</v>
      </c>
    </row>
    <row r="1222" spans="1:8" x14ac:dyDescent="0.25">
      <c r="A1222" s="97"/>
      <c r="B1222" s="135"/>
      <c r="C1222" s="105" t="s">
        <v>1657</v>
      </c>
      <c r="D1222" s="256">
        <v>4900</v>
      </c>
      <c r="E1222" s="70">
        <v>0.31</v>
      </c>
      <c r="F1222" s="71" t="s">
        <v>633</v>
      </c>
      <c r="G1222" s="71" t="s">
        <v>1658</v>
      </c>
      <c r="H1222" s="72">
        <v>766</v>
      </c>
    </row>
    <row r="1223" spans="1:8" x14ac:dyDescent="0.25">
      <c r="A1223" s="97"/>
      <c r="B1223" s="135"/>
      <c r="C1223" s="105" t="s">
        <v>1659</v>
      </c>
      <c r="D1223" s="256">
        <v>3900</v>
      </c>
      <c r="E1223" s="70">
        <v>0.24</v>
      </c>
      <c r="F1223" s="71" t="s">
        <v>633</v>
      </c>
      <c r="G1223" s="71" t="s">
        <v>1660</v>
      </c>
      <c r="H1223" s="72">
        <v>611</v>
      </c>
    </row>
    <row r="1224" spans="1:8" x14ac:dyDescent="0.25">
      <c r="A1224" s="97"/>
      <c r="B1224" s="135"/>
      <c r="C1224" s="105" t="s">
        <v>1661</v>
      </c>
      <c r="D1224" s="256">
        <v>2000</v>
      </c>
      <c r="E1224" s="70">
        <v>0.12</v>
      </c>
      <c r="F1224" s="71" t="s">
        <v>633</v>
      </c>
      <c r="G1224" s="71" t="s">
        <v>1662</v>
      </c>
      <c r="H1224" s="72">
        <v>302</v>
      </c>
    </row>
    <row r="1225" spans="1:8" x14ac:dyDescent="0.25">
      <c r="A1225" s="97"/>
      <c r="B1225" s="135"/>
      <c r="C1225" s="105" t="s">
        <v>1663</v>
      </c>
      <c r="D1225" s="256">
        <v>8300</v>
      </c>
      <c r="E1225" s="70">
        <v>0.53</v>
      </c>
      <c r="F1225" s="71" t="s">
        <v>633</v>
      </c>
      <c r="G1225" s="71" t="s">
        <v>1664</v>
      </c>
      <c r="H1225" s="72">
        <v>1326</v>
      </c>
    </row>
    <row r="1226" spans="1:8" x14ac:dyDescent="0.25">
      <c r="A1226" s="97"/>
      <c r="B1226" s="135"/>
      <c r="C1226" s="105" t="s">
        <v>1665</v>
      </c>
      <c r="D1226" s="256">
        <v>6400</v>
      </c>
      <c r="E1226" s="70">
        <v>0.4</v>
      </c>
      <c r="F1226" s="71" t="s">
        <v>633</v>
      </c>
      <c r="G1226" s="71" t="s">
        <v>1666</v>
      </c>
      <c r="H1226" s="72">
        <v>992</v>
      </c>
    </row>
    <row r="1227" spans="1:8" x14ac:dyDescent="0.25">
      <c r="A1227" s="97"/>
      <c r="B1227" s="135"/>
      <c r="C1227" s="105" t="s">
        <v>1667</v>
      </c>
      <c r="D1227" s="256">
        <v>5200</v>
      </c>
      <c r="E1227" s="70">
        <v>0.33</v>
      </c>
      <c r="F1227" s="71" t="s">
        <v>633</v>
      </c>
      <c r="G1227" s="71" t="s">
        <v>1668</v>
      </c>
      <c r="H1227" s="72">
        <v>826</v>
      </c>
    </row>
    <row r="1228" spans="1:8" x14ac:dyDescent="0.25">
      <c r="A1228" s="97"/>
      <c r="B1228" s="135"/>
      <c r="C1228" s="105" t="s">
        <v>1669</v>
      </c>
      <c r="D1228" s="256">
        <v>4900</v>
      </c>
      <c r="E1228" s="70">
        <v>0.26</v>
      </c>
      <c r="F1228" s="71" t="s">
        <v>633</v>
      </c>
      <c r="G1228" s="71" t="s">
        <v>1670</v>
      </c>
      <c r="H1228" s="72">
        <v>659</v>
      </c>
    </row>
    <row r="1229" spans="1:8" x14ac:dyDescent="0.25">
      <c r="A1229" s="97"/>
      <c r="B1229" s="135"/>
      <c r="C1229" s="105" t="s">
        <v>1671</v>
      </c>
      <c r="D1229" s="256">
        <v>2500</v>
      </c>
      <c r="E1229" s="70">
        <v>0.13</v>
      </c>
      <c r="F1229" s="71" t="s">
        <v>633</v>
      </c>
      <c r="G1229" s="71" t="s">
        <v>1672</v>
      </c>
      <c r="H1229" s="72">
        <v>325</v>
      </c>
    </row>
    <row r="1230" spans="1:8" x14ac:dyDescent="0.25">
      <c r="A1230" s="97"/>
      <c r="B1230" s="135"/>
      <c r="C1230" s="105" t="s">
        <v>1673</v>
      </c>
      <c r="D1230" s="256">
        <v>10700</v>
      </c>
      <c r="E1230" s="70">
        <v>0.76</v>
      </c>
      <c r="F1230" s="71" t="s">
        <v>633</v>
      </c>
      <c r="G1230" s="71" t="s">
        <v>1674</v>
      </c>
      <c r="H1230" s="72">
        <v>1900</v>
      </c>
    </row>
    <row r="1231" spans="1:8" x14ac:dyDescent="0.25">
      <c r="A1231" s="97"/>
      <c r="B1231" s="135"/>
      <c r="C1231" s="105" t="s">
        <v>1675</v>
      </c>
      <c r="D1231" s="256">
        <v>8000</v>
      </c>
      <c r="E1231" s="70">
        <v>0.56999999999999995</v>
      </c>
      <c r="F1231" s="71" t="s">
        <v>633</v>
      </c>
      <c r="G1231" s="71" t="s">
        <v>1676</v>
      </c>
      <c r="H1231" s="72">
        <v>1425</v>
      </c>
    </row>
    <row r="1232" spans="1:8" x14ac:dyDescent="0.25">
      <c r="A1232" s="97"/>
      <c r="B1232" s="135"/>
      <c r="C1232" s="105" t="s">
        <v>1677</v>
      </c>
      <c r="D1232" s="256">
        <v>6600</v>
      </c>
      <c r="E1232" s="70">
        <v>0.47</v>
      </c>
      <c r="F1232" s="71" t="s">
        <v>633</v>
      </c>
      <c r="G1232" s="71" t="s">
        <v>1678</v>
      </c>
      <c r="H1232" s="72">
        <v>1175</v>
      </c>
    </row>
    <row r="1233" spans="1:8" ht="15.75" thickBot="1" x14ac:dyDescent="0.3">
      <c r="A1233" s="97"/>
      <c r="B1233" s="135"/>
      <c r="C1233" s="105" t="s">
        <v>1679</v>
      </c>
      <c r="D1233" s="256">
        <v>6200</v>
      </c>
      <c r="E1233" s="70">
        <v>0.38</v>
      </c>
      <c r="F1233" s="71" t="s">
        <v>633</v>
      </c>
      <c r="G1233" s="71" t="s">
        <v>1680</v>
      </c>
      <c r="H1233" s="72">
        <v>950</v>
      </c>
    </row>
    <row r="1234" spans="1:8" x14ac:dyDescent="0.25">
      <c r="A1234" s="472" t="s">
        <v>576</v>
      </c>
      <c r="B1234" s="473"/>
      <c r="C1234" s="476" t="s">
        <v>577</v>
      </c>
      <c r="D1234" s="478" t="s">
        <v>578</v>
      </c>
      <c r="E1234" s="48" t="s">
        <v>579</v>
      </c>
      <c r="F1234" s="49" t="s">
        <v>580</v>
      </c>
      <c r="G1234" s="468" t="s">
        <v>581</v>
      </c>
      <c r="H1234" s="51" t="s">
        <v>582</v>
      </c>
    </row>
    <row r="1235" spans="1:8" ht="15.75" thickBot="1" x14ac:dyDescent="0.3">
      <c r="A1235" s="474"/>
      <c r="B1235" s="475"/>
      <c r="C1235" s="477"/>
      <c r="D1235" s="479"/>
      <c r="E1235" s="52" t="s">
        <v>583</v>
      </c>
      <c r="F1235" s="53" t="s">
        <v>583</v>
      </c>
      <c r="G1235" s="469"/>
      <c r="H1235" s="55" t="s">
        <v>584</v>
      </c>
    </row>
    <row r="1236" spans="1:8" ht="15.75" thickBot="1" x14ac:dyDescent="0.3">
      <c r="A1236" s="503" t="s">
        <v>1612</v>
      </c>
      <c r="B1236" s="504"/>
      <c r="C1236" s="504"/>
      <c r="D1236" s="504"/>
      <c r="E1236" s="504"/>
      <c r="F1236" s="504"/>
      <c r="G1236" s="504"/>
      <c r="H1236" s="505"/>
    </row>
    <row r="1237" spans="1:8" x14ac:dyDescent="0.25">
      <c r="A1237" s="101"/>
      <c r="B1237" s="162"/>
      <c r="C1237" s="56" t="s">
        <v>1681</v>
      </c>
      <c r="D1237" s="253">
        <v>3200</v>
      </c>
      <c r="E1237" s="57">
        <v>0.19</v>
      </c>
      <c r="F1237" s="58" t="s">
        <v>633</v>
      </c>
      <c r="G1237" s="58" t="s">
        <v>1682</v>
      </c>
      <c r="H1237" s="59">
        <v>475</v>
      </c>
    </row>
    <row r="1238" spans="1:8" x14ac:dyDescent="0.25">
      <c r="A1238" s="97"/>
      <c r="B1238" s="135"/>
      <c r="C1238" s="105" t="s">
        <v>1683</v>
      </c>
      <c r="D1238" s="256">
        <v>15800</v>
      </c>
      <c r="E1238" s="70">
        <v>0.81</v>
      </c>
      <c r="F1238" s="71" t="s">
        <v>633</v>
      </c>
      <c r="G1238" s="71" t="s">
        <v>1684</v>
      </c>
      <c r="H1238" s="72">
        <v>2022</v>
      </c>
    </row>
    <row r="1239" spans="1:8" x14ac:dyDescent="0.25">
      <c r="A1239" s="97"/>
      <c r="B1239" s="135"/>
      <c r="C1239" s="105" t="s">
        <v>1685</v>
      </c>
      <c r="D1239" s="256">
        <v>9700</v>
      </c>
      <c r="E1239" s="70">
        <v>0.61</v>
      </c>
      <c r="F1239" s="71" t="s">
        <v>633</v>
      </c>
      <c r="G1239" s="71" t="s">
        <v>1686</v>
      </c>
      <c r="H1239" s="72">
        <v>1514</v>
      </c>
    </row>
    <row r="1240" spans="1:8" x14ac:dyDescent="0.25">
      <c r="A1240" s="147"/>
      <c r="B1240" s="148"/>
      <c r="C1240" s="105" t="s">
        <v>1687</v>
      </c>
      <c r="D1240" s="256">
        <v>8000</v>
      </c>
      <c r="E1240" s="70">
        <v>0.5</v>
      </c>
      <c r="F1240" s="71" t="s">
        <v>633</v>
      </c>
      <c r="G1240" s="71" t="s">
        <v>1688</v>
      </c>
      <c r="H1240" s="72">
        <v>1259</v>
      </c>
    </row>
    <row r="1241" spans="1:8" x14ac:dyDescent="0.25">
      <c r="A1241" s="97"/>
      <c r="B1241" s="135"/>
      <c r="C1241" s="161" t="s">
        <v>1689</v>
      </c>
      <c r="D1241" s="258">
        <v>6400</v>
      </c>
      <c r="E1241" s="122">
        <v>0.4</v>
      </c>
      <c r="F1241" s="123" t="s">
        <v>633</v>
      </c>
      <c r="G1241" s="123" t="s">
        <v>1690</v>
      </c>
      <c r="H1241" s="124">
        <v>1005</v>
      </c>
    </row>
    <row r="1242" spans="1:8" x14ac:dyDescent="0.25">
      <c r="A1242" s="97"/>
      <c r="B1242" s="135"/>
      <c r="C1242" s="105" t="s">
        <v>1691</v>
      </c>
      <c r="D1242" s="256">
        <v>3500</v>
      </c>
      <c r="E1242" s="70">
        <v>0.2</v>
      </c>
      <c r="F1242" s="71" t="s">
        <v>633</v>
      </c>
      <c r="G1242" s="71" t="s">
        <v>1692</v>
      </c>
      <c r="H1242" s="72">
        <v>496</v>
      </c>
    </row>
    <row r="1243" spans="1:8" x14ac:dyDescent="0.25">
      <c r="A1243" s="97"/>
      <c r="B1243" s="135"/>
      <c r="C1243" s="105" t="s">
        <v>1693</v>
      </c>
      <c r="D1243" s="256">
        <v>16600</v>
      </c>
      <c r="E1243" s="70">
        <v>0.86</v>
      </c>
      <c r="F1243" s="71" t="s">
        <v>633</v>
      </c>
      <c r="G1243" s="71" t="s">
        <v>1694</v>
      </c>
      <c r="H1243" s="72">
        <v>2150</v>
      </c>
    </row>
    <row r="1244" spans="1:8" x14ac:dyDescent="0.25">
      <c r="A1244" s="97"/>
      <c r="B1244" s="135"/>
      <c r="C1244" s="105" t="s">
        <v>1695</v>
      </c>
      <c r="D1244" s="256">
        <v>12400</v>
      </c>
      <c r="E1244" s="70">
        <v>0.64</v>
      </c>
      <c r="F1244" s="71" t="s">
        <v>633</v>
      </c>
      <c r="G1244" s="71" t="s">
        <v>1696</v>
      </c>
      <c r="H1244" s="72">
        <v>1609</v>
      </c>
    </row>
    <row r="1245" spans="1:8" x14ac:dyDescent="0.25">
      <c r="A1245" s="97"/>
      <c r="B1245" s="135"/>
      <c r="C1245" s="105" t="s">
        <v>1697</v>
      </c>
      <c r="D1245" s="256">
        <v>10500</v>
      </c>
      <c r="E1245" s="70">
        <v>0.54</v>
      </c>
      <c r="F1245" s="71" t="s">
        <v>633</v>
      </c>
      <c r="G1245" s="71" t="s">
        <v>1698</v>
      </c>
      <c r="H1245" s="72">
        <v>1338</v>
      </c>
    </row>
    <row r="1246" spans="1:8" x14ac:dyDescent="0.25">
      <c r="A1246" s="97"/>
      <c r="B1246" s="135"/>
      <c r="C1246" s="105" t="s">
        <v>1699</v>
      </c>
      <c r="D1246" s="256">
        <v>8300</v>
      </c>
      <c r="E1246" s="70">
        <v>0.43</v>
      </c>
      <c r="F1246" s="71" t="s">
        <v>633</v>
      </c>
      <c r="G1246" s="71" t="s">
        <v>1700</v>
      </c>
      <c r="H1246" s="72">
        <v>1068</v>
      </c>
    </row>
    <row r="1247" spans="1:8" x14ac:dyDescent="0.25">
      <c r="A1247" s="97"/>
      <c r="B1247" s="135"/>
      <c r="C1247" s="105" t="s">
        <v>1701</v>
      </c>
      <c r="D1247" s="256">
        <v>4100</v>
      </c>
      <c r="E1247" s="70">
        <v>0.21</v>
      </c>
      <c r="F1247" s="71" t="s">
        <v>633</v>
      </c>
      <c r="G1247" s="71" t="s">
        <v>1702</v>
      </c>
      <c r="H1247" s="72">
        <v>527</v>
      </c>
    </row>
    <row r="1248" spans="1:8" x14ac:dyDescent="0.25">
      <c r="A1248" s="97"/>
      <c r="B1248" s="135"/>
      <c r="C1248" s="105" t="s">
        <v>1703</v>
      </c>
      <c r="D1248" s="256">
        <v>17600</v>
      </c>
      <c r="E1248" s="70">
        <v>0.91</v>
      </c>
      <c r="F1248" s="71" t="s">
        <v>633</v>
      </c>
      <c r="G1248" s="71" t="s">
        <v>1704</v>
      </c>
      <c r="H1248" s="72">
        <v>2277</v>
      </c>
    </row>
    <row r="1249" spans="1:8" x14ac:dyDescent="0.25">
      <c r="A1249" s="97"/>
      <c r="B1249" s="135"/>
      <c r="C1249" s="105" t="s">
        <v>1705</v>
      </c>
      <c r="D1249" s="256">
        <v>13100</v>
      </c>
      <c r="E1249" s="70">
        <v>0.68</v>
      </c>
      <c r="F1249" s="71" t="s">
        <v>633</v>
      </c>
      <c r="G1249" s="71" t="s">
        <v>1706</v>
      </c>
      <c r="H1249" s="72">
        <v>1704</v>
      </c>
    </row>
    <row r="1250" spans="1:8" x14ac:dyDescent="0.25">
      <c r="A1250" s="97"/>
      <c r="B1250" s="135"/>
      <c r="C1250" s="105" t="s">
        <v>1707</v>
      </c>
      <c r="D1250" s="256">
        <v>11000</v>
      </c>
      <c r="E1250" s="70">
        <v>0.56999999999999995</v>
      </c>
      <c r="F1250" s="71" t="s">
        <v>633</v>
      </c>
      <c r="G1250" s="71" t="s">
        <v>1708</v>
      </c>
      <c r="H1250" s="72">
        <v>1418</v>
      </c>
    </row>
    <row r="1251" spans="1:8" x14ac:dyDescent="0.25">
      <c r="A1251" s="97"/>
      <c r="B1251" s="135"/>
      <c r="C1251" s="105" t="s">
        <v>1709</v>
      </c>
      <c r="D1251" s="256">
        <v>8800</v>
      </c>
      <c r="E1251" s="70">
        <v>0.45</v>
      </c>
      <c r="F1251" s="71" t="s">
        <v>633</v>
      </c>
      <c r="G1251" s="71" t="s">
        <v>1710</v>
      </c>
      <c r="H1251" s="72">
        <v>1131</v>
      </c>
    </row>
    <row r="1252" spans="1:8" x14ac:dyDescent="0.25">
      <c r="A1252" s="97"/>
      <c r="B1252" s="135"/>
      <c r="C1252" s="105" t="s">
        <v>1711</v>
      </c>
      <c r="D1252" s="256">
        <v>3900</v>
      </c>
      <c r="E1252" s="70">
        <v>0.22</v>
      </c>
      <c r="F1252" s="71" t="s">
        <v>633</v>
      </c>
      <c r="G1252" s="71" t="s">
        <v>1712</v>
      </c>
      <c r="H1252" s="72">
        <v>558</v>
      </c>
    </row>
    <row r="1253" spans="1:8" x14ac:dyDescent="0.25">
      <c r="A1253" s="97"/>
      <c r="B1253" s="135"/>
      <c r="C1253" s="105" t="s">
        <v>1713</v>
      </c>
      <c r="D1253" s="256">
        <v>18500</v>
      </c>
      <c r="E1253" s="70">
        <v>0.96</v>
      </c>
      <c r="F1253" s="71" t="s">
        <v>633</v>
      </c>
      <c r="G1253" s="71" t="s">
        <v>1714</v>
      </c>
      <c r="H1253" s="72">
        <v>2404</v>
      </c>
    </row>
    <row r="1254" spans="1:8" x14ac:dyDescent="0.25">
      <c r="A1254" s="97"/>
      <c r="B1254" s="135"/>
      <c r="C1254" s="105" t="s">
        <v>1715</v>
      </c>
      <c r="D1254" s="256">
        <v>13900</v>
      </c>
      <c r="E1254" s="70">
        <v>0.72</v>
      </c>
      <c r="F1254" s="71" t="s">
        <v>633</v>
      </c>
      <c r="G1254" s="71" t="s">
        <v>1716</v>
      </c>
      <c r="H1254" s="72">
        <v>1799</v>
      </c>
    </row>
    <row r="1255" spans="1:8" x14ac:dyDescent="0.25">
      <c r="A1255" s="97"/>
      <c r="B1255" s="135"/>
      <c r="C1255" s="105" t="s">
        <v>1717</v>
      </c>
      <c r="D1255" s="256">
        <v>11600</v>
      </c>
      <c r="E1255" s="70">
        <v>0.6</v>
      </c>
      <c r="F1255" s="71" t="s">
        <v>633</v>
      </c>
      <c r="G1255" s="71" t="s">
        <v>1718</v>
      </c>
      <c r="H1255" s="72">
        <v>1497</v>
      </c>
    </row>
    <row r="1256" spans="1:8" x14ac:dyDescent="0.25">
      <c r="A1256" s="97"/>
      <c r="B1256" s="135"/>
      <c r="C1256" s="105" t="s">
        <v>1719</v>
      </c>
      <c r="D1256" s="256">
        <v>9300</v>
      </c>
      <c r="E1256" s="70">
        <v>0.48</v>
      </c>
      <c r="F1256" s="71" t="s">
        <v>633</v>
      </c>
      <c r="G1256" s="71" t="s">
        <v>1720</v>
      </c>
      <c r="H1256" s="72">
        <v>1194</v>
      </c>
    </row>
    <row r="1257" spans="1:8" x14ac:dyDescent="0.25">
      <c r="A1257" s="97"/>
      <c r="B1257" s="135"/>
      <c r="C1257" s="105" t="s">
        <v>1721</v>
      </c>
      <c r="D1257" s="256">
        <v>4700</v>
      </c>
      <c r="E1257" s="70">
        <v>0.24</v>
      </c>
      <c r="F1257" s="71" t="s">
        <v>633</v>
      </c>
      <c r="G1257" s="71" t="s">
        <v>1722</v>
      </c>
      <c r="H1257" s="72">
        <v>590</v>
      </c>
    </row>
    <row r="1258" spans="1:8" x14ac:dyDescent="0.25">
      <c r="A1258" s="97"/>
      <c r="B1258" s="135"/>
      <c r="C1258" s="105" t="s">
        <v>1723</v>
      </c>
      <c r="D1258" s="256">
        <v>19600</v>
      </c>
      <c r="E1258" s="70">
        <v>1.01</v>
      </c>
      <c r="F1258" s="71" t="s">
        <v>633</v>
      </c>
      <c r="G1258" s="71" t="s">
        <v>1724</v>
      </c>
      <c r="H1258" s="72">
        <v>2531</v>
      </c>
    </row>
    <row r="1259" spans="1:8" x14ac:dyDescent="0.25">
      <c r="A1259" s="97"/>
      <c r="B1259" s="135"/>
      <c r="C1259" s="105" t="s">
        <v>1725</v>
      </c>
      <c r="D1259" s="256">
        <v>14800</v>
      </c>
      <c r="E1259" s="70">
        <v>0.76</v>
      </c>
      <c r="F1259" s="71" t="s">
        <v>633</v>
      </c>
      <c r="G1259" s="71" t="s">
        <v>1726</v>
      </c>
      <c r="H1259" s="72">
        <v>1894</v>
      </c>
    </row>
    <row r="1260" spans="1:8" x14ac:dyDescent="0.25">
      <c r="A1260" s="97"/>
      <c r="B1260" s="135"/>
      <c r="C1260" s="105" t="s">
        <v>1727</v>
      </c>
      <c r="D1260" s="256">
        <v>12200</v>
      </c>
      <c r="E1260" s="70">
        <v>0.63</v>
      </c>
      <c r="F1260" s="71" t="s">
        <v>633</v>
      </c>
      <c r="G1260" s="71" t="s">
        <v>1728</v>
      </c>
      <c r="H1260" s="72">
        <v>1576</v>
      </c>
    </row>
    <row r="1261" spans="1:8" x14ac:dyDescent="0.25">
      <c r="A1261" s="97"/>
      <c r="B1261" s="135"/>
      <c r="C1261" s="105" t="s">
        <v>1729</v>
      </c>
      <c r="D1261" s="256">
        <v>9700</v>
      </c>
      <c r="E1261" s="70">
        <v>0.5</v>
      </c>
      <c r="F1261" s="71" t="s">
        <v>633</v>
      </c>
      <c r="G1261" s="71" t="s">
        <v>1730</v>
      </c>
      <c r="H1261" s="72">
        <v>1258</v>
      </c>
    </row>
    <row r="1262" spans="1:8" x14ac:dyDescent="0.25">
      <c r="A1262" s="97"/>
      <c r="B1262" s="135"/>
      <c r="C1262" s="105" t="s">
        <v>1731</v>
      </c>
      <c r="D1262" s="256">
        <v>4400</v>
      </c>
      <c r="E1262" s="70">
        <v>0.25</v>
      </c>
      <c r="F1262" s="71" t="s">
        <v>633</v>
      </c>
      <c r="G1262" s="71" t="s">
        <v>1732</v>
      </c>
      <c r="H1262" s="72">
        <v>621</v>
      </c>
    </row>
    <row r="1263" spans="1:8" x14ac:dyDescent="0.25">
      <c r="A1263" s="97"/>
      <c r="B1263" s="135"/>
      <c r="C1263" s="105" t="s">
        <v>1733</v>
      </c>
      <c r="D1263" s="256">
        <v>23300</v>
      </c>
      <c r="E1263" s="70">
        <v>1.06</v>
      </c>
      <c r="F1263" s="71" t="s">
        <v>633</v>
      </c>
      <c r="G1263" s="71" t="s">
        <v>1734</v>
      </c>
      <c r="H1263" s="72">
        <v>2658</v>
      </c>
    </row>
    <row r="1264" spans="1:8" x14ac:dyDescent="0.25">
      <c r="A1264" s="97"/>
      <c r="B1264" s="135"/>
      <c r="C1264" s="161" t="s">
        <v>1735</v>
      </c>
      <c r="D1264" s="258">
        <v>17600</v>
      </c>
      <c r="E1264" s="122">
        <v>0.8</v>
      </c>
      <c r="F1264" s="123" t="s">
        <v>633</v>
      </c>
      <c r="G1264" s="123" t="s">
        <v>1736</v>
      </c>
      <c r="H1264" s="124">
        <v>1990</v>
      </c>
    </row>
    <row r="1265" spans="1:8" x14ac:dyDescent="0.25">
      <c r="A1265" s="97"/>
      <c r="B1265" s="135"/>
      <c r="C1265" s="105" t="s">
        <v>1737</v>
      </c>
      <c r="D1265" s="256">
        <v>14500</v>
      </c>
      <c r="E1265" s="70">
        <v>0.66</v>
      </c>
      <c r="F1265" s="71" t="s">
        <v>633</v>
      </c>
      <c r="G1265" s="71" t="s">
        <v>1738</v>
      </c>
      <c r="H1265" s="72">
        <v>1655</v>
      </c>
    </row>
    <row r="1266" spans="1:8" x14ac:dyDescent="0.25">
      <c r="A1266" s="97"/>
      <c r="B1266" s="135"/>
      <c r="C1266" s="105" t="s">
        <v>1739</v>
      </c>
      <c r="D1266" s="256">
        <v>11700</v>
      </c>
      <c r="E1266" s="70">
        <v>0.53</v>
      </c>
      <c r="F1266" s="71" t="s">
        <v>633</v>
      </c>
      <c r="G1266" s="71" t="s">
        <v>1740</v>
      </c>
      <c r="H1266" s="72">
        <v>1321</v>
      </c>
    </row>
    <row r="1267" spans="1:8" x14ac:dyDescent="0.25">
      <c r="A1267" s="97"/>
      <c r="B1267" s="135"/>
      <c r="C1267" s="105" t="s">
        <v>1741</v>
      </c>
      <c r="D1267" s="256">
        <v>5800</v>
      </c>
      <c r="E1267" s="70">
        <v>0.26</v>
      </c>
      <c r="F1267" s="71" t="s">
        <v>633</v>
      </c>
      <c r="G1267" s="71" t="s">
        <v>1742</v>
      </c>
      <c r="H1267" s="72">
        <v>652</v>
      </c>
    </row>
    <row r="1268" spans="1:8" x14ac:dyDescent="0.25">
      <c r="A1268" s="97"/>
      <c r="B1268" s="135"/>
      <c r="C1268" s="105" t="s">
        <v>1743</v>
      </c>
      <c r="D1268" s="256">
        <v>11000</v>
      </c>
      <c r="E1268" s="70">
        <v>1.1100000000000001</v>
      </c>
      <c r="F1268" s="71" t="s">
        <v>633</v>
      </c>
      <c r="G1268" s="71" t="s">
        <v>1744</v>
      </c>
      <c r="H1268" s="72">
        <v>2786</v>
      </c>
    </row>
    <row r="1269" spans="1:8" x14ac:dyDescent="0.25">
      <c r="A1269" s="97"/>
      <c r="B1269" s="135"/>
      <c r="C1269" s="105" t="s">
        <v>1745</v>
      </c>
      <c r="D1269" s="256">
        <v>18300</v>
      </c>
      <c r="E1269" s="70">
        <v>0.83</v>
      </c>
      <c r="F1269" s="71" t="s">
        <v>633</v>
      </c>
      <c r="G1269" s="71" t="s">
        <v>1746</v>
      </c>
      <c r="H1269" s="72">
        <v>2085</v>
      </c>
    </row>
    <row r="1270" spans="1:8" x14ac:dyDescent="0.25">
      <c r="A1270" s="97"/>
      <c r="B1270" s="135"/>
      <c r="C1270" s="105" t="s">
        <v>1747</v>
      </c>
      <c r="D1270" s="256">
        <v>15200</v>
      </c>
      <c r="E1270" s="70">
        <v>0.69</v>
      </c>
      <c r="F1270" s="71" t="s">
        <v>633</v>
      </c>
      <c r="G1270" s="71" t="s">
        <v>1748</v>
      </c>
      <c r="H1270" s="72">
        <v>1734</v>
      </c>
    </row>
    <row r="1271" spans="1:8" x14ac:dyDescent="0.25">
      <c r="A1271" s="97"/>
      <c r="B1271" s="135"/>
      <c r="C1271" s="105" t="s">
        <v>1749</v>
      </c>
      <c r="D1271" s="256">
        <v>12200</v>
      </c>
      <c r="E1271" s="70">
        <v>0.55000000000000004</v>
      </c>
      <c r="F1271" s="71" t="s">
        <v>633</v>
      </c>
      <c r="G1271" s="71" t="s">
        <v>1750</v>
      </c>
      <c r="H1271" s="72">
        <v>1384</v>
      </c>
    </row>
    <row r="1272" spans="1:8" x14ac:dyDescent="0.25">
      <c r="A1272" s="97"/>
      <c r="B1272" s="135"/>
      <c r="C1272" s="105" t="s">
        <v>1751</v>
      </c>
      <c r="D1272" s="256" t="s">
        <v>880</v>
      </c>
      <c r="E1272" s="70">
        <v>0.27</v>
      </c>
      <c r="F1272" s="71" t="s">
        <v>633</v>
      </c>
      <c r="G1272" s="71" t="s">
        <v>1752</v>
      </c>
      <c r="H1272" s="72">
        <v>683</v>
      </c>
    </row>
    <row r="1273" spans="1:8" x14ac:dyDescent="0.25">
      <c r="A1273" s="97"/>
      <c r="B1273" s="135"/>
      <c r="C1273" s="105" t="s">
        <v>1753</v>
      </c>
      <c r="D1273" s="256" t="s">
        <v>880</v>
      </c>
      <c r="E1273" s="70">
        <v>1.17</v>
      </c>
      <c r="F1273" s="71" t="s">
        <v>633</v>
      </c>
      <c r="G1273" s="71" t="s">
        <v>1754</v>
      </c>
      <c r="H1273" s="72">
        <v>2913</v>
      </c>
    </row>
    <row r="1274" spans="1:8" x14ac:dyDescent="0.25">
      <c r="A1274" s="97"/>
      <c r="B1274" s="135"/>
      <c r="C1274" s="105" t="s">
        <v>1755</v>
      </c>
      <c r="D1274" s="256" t="s">
        <v>880</v>
      </c>
      <c r="E1274" s="70">
        <v>0.87</v>
      </c>
      <c r="F1274" s="71" t="s">
        <v>633</v>
      </c>
      <c r="G1274" s="71" t="s">
        <v>1756</v>
      </c>
      <c r="H1274" s="72">
        <v>2180</v>
      </c>
    </row>
    <row r="1275" spans="1:8" x14ac:dyDescent="0.25">
      <c r="A1275" s="97"/>
      <c r="B1275" s="135"/>
      <c r="C1275" s="105" t="s">
        <v>1757</v>
      </c>
      <c r="D1275" s="256" t="s">
        <v>880</v>
      </c>
      <c r="E1275" s="70">
        <v>0.73</v>
      </c>
      <c r="F1275" s="71" t="s">
        <v>633</v>
      </c>
      <c r="G1275" s="71" t="s">
        <v>1758</v>
      </c>
      <c r="H1275" s="72">
        <v>1814</v>
      </c>
    </row>
    <row r="1276" spans="1:8" x14ac:dyDescent="0.25">
      <c r="A1276" s="97"/>
      <c r="B1276" s="135"/>
      <c r="C1276" s="105" t="s">
        <v>1759</v>
      </c>
      <c r="D1276" s="256" t="s">
        <v>880</v>
      </c>
      <c r="E1276" s="70">
        <v>0.57999999999999996</v>
      </c>
      <c r="F1276" s="71" t="s">
        <v>633</v>
      </c>
      <c r="G1276" s="71" t="s">
        <v>1760</v>
      </c>
      <c r="H1276" s="72">
        <v>1447</v>
      </c>
    </row>
    <row r="1277" spans="1:8" x14ac:dyDescent="0.25">
      <c r="A1277" s="97"/>
      <c r="B1277" s="135"/>
      <c r="C1277" s="105" t="s">
        <v>1761</v>
      </c>
      <c r="D1277" s="256" t="s">
        <v>880</v>
      </c>
      <c r="E1277" s="70">
        <v>0.28999999999999998</v>
      </c>
      <c r="F1277" s="71" t="s">
        <v>633</v>
      </c>
      <c r="G1277" s="71" t="s">
        <v>1762</v>
      </c>
      <c r="H1277" s="72">
        <v>714</v>
      </c>
    </row>
    <row r="1278" spans="1:8" x14ac:dyDescent="0.25">
      <c r="A1278" s="97"/>
      <c r="B1278" s="135"/>
      <c r="C1278" s="105" t="s">
        <v>1763</v>
      </c>
      <c r="D1278" s="256" t="s">
        <v>880</v>
      </c>
      <c r="E1278" s="70">
        <v>1.22</v>
      </c>
      <c r="F1278" s="71" t="s">
        <v>633</v>
      </c>
      <c r="G1278" s="71" t="s">
        <v>1764</v>
      </c>
      <c r="H1278" s="72">
        <v>3040</v>
      </c>
    </row>
    <row r="1279" spans="1:8" x14ac:dyDescent="0.25">
      <c r="A1279" s="97"/>
      <c r="B1279" s="135"/>
      <c r="C1279" s="105" t="s">
        <v>1765</v>
      </c>
      <c r="D1279" s="256" t="s">
        <v>880</v>
      </c>
      <c r="E1279" s="70">
        <v>0.91</v>
      </c>
      <c r="F1279" s="71" t="s">
        <v>633</v>
      </c>
      <c r="G1279" s="71" t="s">
        <v>1766</v>
      </c>
      <c r="H1279" s="72">
        <v>2275</v>
      </c>
    </row>
    <row r="1280" spans="1:8" x14ac:dyDescent="0.25">
      <c r="A1280" s="97"/>
      <c r="B1280" s="135"/>
      <c r="C1280" s="105" t="s">
        <v>1767</v>
      </c>
      <c r="D1280" s="256" t="s">
        <v>880</v>
      </c>
      <c r="E1280" s="70">
        <v>0.76</v>
      </c>
      <c r="F1280" s="71" t="s">
        <v>633</v>
      </c>
      <c r="G1280" s="71" t="s">
        <v>1768</v>
      </c>
      <c r="H1280" s="72">
        <v>1893</v>
      </c>
    </row>
    <row r="1281" spans="1:8" x14ac:dyDescent="0.25">
      <c r="A1281" s="97"/>
      <c r="B1281" s="135"/>
      <c r="C1281" s="105" t="s">
        <v>1769</v>
      </c>
      <c r="D1281" s="256" t="s">
        <v>880</v>
      </c>
      <c r="E1281" s="70">
        <v>0.6</v>
      </c>
      <c r="F1281" s="71" t="s">
        <v>633</v>
      </c>
      <c r="G1281" s="71" t="s">
        <v>1770</v>
      </c>
      <c r="H1281" s="72">
        <v>1510</v>
      </c>
    </row>
    <row r="1282" spans="1:8" ht="15.75" thickBot="1" x14ac:dyDescent="0.3">
      <c r="A1282" s="64"/>
      <c r="B1282" s="155"/>
      <c r="C1282" s="116" t="s">
        <v>1771</v>
      </c>
      <c r="D1282" s="259" t="s">
        <v>880</v>
      </c>
      <c r="E1282" s="74">
        <v>0.3</v>
      </c>
      <c r="F1282" s="75" t="s">
        <v>633</v>
      </c>
      <c r="G1282" s="75" t="s">
        <v>1772</v>
      </c>
      <c r="H1282" s="76">
        <v>746</v>
      </c>
    </row>
    <row r="1283" spans="1:8" ht="15.75" x14ac:dyDescent="0.25">
      <c r="A1283" s="537" t="s">
        <v>1773</v>
      </c>
      <c r="B1283" s="538"/>
      <c r="C1283" s="538"/>
      <c r="D1283" s="538"/>
      <c r="E1283" s="538"/>
      <c r="F1283" s="538"/>
      <c r="G1283" s="538"/>
      <c r="H1283" s="539"/>
    </row>
    <row r="1284" spans="1:8" ht="16.5" thickBot="1" x14ac:dyDescent="0.3">
      <c r="A1284" s="540" t="s">
        <v>1774</v>
      </c>
      <c r="B1284" s="502"/>
      <c r="C1284" s="502"/>
      <c r="D1284" s="502"/>
      <c r="E1284" s="502"/>
      <c r="F1284" s="502"/>
      <c r="G1284" s="502"/>
      <c r="H1284" s="541"/>
    </row>
    <row r="1285" spans="1:8" x14ac:dyDescent="0.25">
      <c r="A1285" s="472" t="s">
        <v>576</v>
      </c>
      <c r="B1285" s="473"/>
      <c r="C1285" s="476" t="s">
        <v>577</v>
      </c>
      <c r="D1285" s="478" t="s">
        <v>578</v>
      </c>
      <c r="E1285" s="48" t="s">
        <v>579</v>
      </c>
      <c r="F1285" s="49" t="s">
        <v>580</v>
      </c>
      <c r="G1285" s="468" t="s">
        <v>581</v>
      </c>
      <c r="H1285" s="51" t="s">
        <v>582</v>
      </c>
    </row>
    <row r="1286" spans="1:8" ht="15.75" thickBot="1" x14ac:dyDescent="0.3">
      <c r="A1286" s="474"/>
      <c r="B1286" s="475"/>
      <c r="C1286" s="477"/>
      <c r="D1286" s="479"/>
      <c r="E1286" s="52" t="s">
        <v>583</v>
      </c>
      <c r="F1286" s="53" t="s">
        <v>583</v>
      </c>
      <c r="G1286" s="469"/>
      <c r="H1286" s="55" t="s">
        <v>584</v>
      </c>
    </row>
    <row r="1287" spans="1:8" ht="15.75" thickBot="1" x14ac:dyDescent="0.3">
      <c r="A1287" s="503" t="s">
        <v>1775</v>
      </c>
      <c r="B1287" s="504"/>
      <c r="C1287" s="504"/>
      <c r="D1287" s="531"/>
      <c r="E1287" s="504"/>
      <c r="F1287" s="504"/>
      <c r="G1287" s="504"/>
      <c r="H1287" s="505"/>
    </row>
    <row r="1288" spans="1:8" x14ac:dyDescent="0.25">
      <c r="A1288" s="101"/>
      <c r="B1288" s="102"/>
      <c r="C1288" s="56" t="s">
        <v>1776</v>
      </c>
      <c r="D1288" s="371" t="s">
        <v>880</v>
      </c>
      <c r="E1288" s="57">
        <v>3.7999999999999999E-2</v>
      </c>
      <c r="F1288" s="58" t="s">
        <v>585</v>
      </c>
      <c r="G1288" s="58" t="s">
        <v>1777</v>
      </c>
      <c r="H1288" s="59">
        <v>96</v>
      </c>
    </row>
    <row r="1289" spans="1:8" x14ac:dyDescent="0.25">
      <c r="A1289" s="97"/>
      <c r="B1289" s="104"/>
      <c r="C1289" s="105" t="s">
        <v>1778</v>
      </c>
      <c r="D1289" s="372" t="s">
        <v>880</v>
      </c>
      <c r="E1289" s="70">
        <v>3.7999999999999999E-2</v>
      </c>
      <c r="F1289" s="71" t="s">
        <v>585</v>
      </c>
      <c r="G1289" s="71" t="s">
        <v>1777</v>
      </c>
      <c r="H1289" s="72">
        <v>96</v>
      </c>
    </row>
    <row r="1290" spans="1:8" x14ac:dyDescent="0.25">
      <c r="A1290" s="97"/>
      <c r="B1290" s="104"/>
      <c r="C1290" s="105" t="s">
        <v>1779</v>
      </c>
      <c r="D1290" s="372" t="s">
        <v>880</v>
      </c>
      <c r="E1290" s="70">
        <v>7.9000000000000001E-2</v>
      </c>
      <c r="F1290" s="71" t="s">
        <v>585</v>
      </c>
      <c r="G1290" s="71" t="s">
        <v>1780</v>
      </c>
      <c r="H1290" s="72">
        <v>198</v>
      </c>
    </row>
    <row r="1291" spans="1:8" x14ac:dyDescent="0.25">
      <c r="A1291" s="97"/>
      <c r="B1291" s="104"/>
      <c r="C1291" s="105" t="s">
        <v>1781</v>
      </c>
      <c r="D1291" s="372" t="s">
        <v>880</v>
      </c>
      <c r="E1291" s="70">
        <v>7.9000000000000001E-2</v>
      </c>
      <c r="F1291" s="71" t="s">
        <v>585</v>
      </c>
      <c r="G1291" s="71" t="s">
        <v>1780</v>
      </c>
      <c r="H1291" s="72">
        <v>198</v>
      </c>
    </row>
    <row r="1292" spans="1:8" x14ac:dyDescent="0.25">
      <c r="A1292" s="97"/>
      <c r="B1292" s="104"/>
      <c r="C1292" s="105" t="s">
        <v>1782</v>
      </c>
      <c r="D1292" s="372" t="s">
        <v>880</v>
      </c>
      <c r="E1292" s="70">
        <v>0.13500000000000001</v>
      </c>
      <c r="F1292" s="71" t="s">
        <v>585</v>
      </c>
      <c r="G1292" s="71" t="s">
        <v>1783</v>
      </c>
      <c r="H1292" s="72">
        <v>338</v>
      </c>
    </row>
    <row r="1293" spans="1:8" x14ac:dyDescent="0.25">
      <c r="A1293" s="97"/>
      <c r="B1293" s="104"/>
      <c r="C1293" s="105" t="s">
        <v>1784</v>
      </c>
      <c r="D1293" s="372" t="s">
        <v>880</v>
      </c>
      <c r="E1293" s="70">
        <v>0.13500000000000001</v>
      </c>
      <c r="F1293" s="71" t="s">
        <v>585</v>
      </c>
      <c r="G1293" s="71" t="s">
        <v>1783</v>
      </c>
      <c r="H1293" s="72">
        <v>338</v>
      </c>
    </row>
    <row r="1294" spans="1:8" x14ac:dyDescent="0.25">
      <c r="A1294" s="97"/>
      <c r="B1294" s="104"/>
      <c r="C1294" s="105" t="s">
        <v>1785</v>
      </c>
      <c r="D1294" s="372" t="s">
        <v>880</v>
      </c>
      <c r="E1294" s="70">
        <v>0.17899999999999999</v>
      </c>
      <c r="F1294" s="71" t="s">
        <v>585</v>
      </c>
      <c r="G1294" s="71" t="s">
        <v>1786</v>
      </c>
      <c r="H1294" s="72">
        <v>448</v>
      </c>
    </row>
    <row r="1295" spans="1:8" ht="15.75" thickBot="1" x14ac:dyDescent="0.3">
      <c r="A1295" s="64"/>
      <c r="B1295" s="107"/>
      <c r="C1295" s="116" t="s">
        <v>1787</v>
      </c>
      <c r="D1295" s="380" t="s">
        <v>880</v>
      </c>
      <c r="E1295" s="74">
        <v>0.17899999999999999</v>
      </c>
      <c r="F1295" s="75" t="s">
        <v>585</v>
      </c>
      <c r="G1295" s="75" t="s">
        <v>1786</v>
      </c>
      <c r="H1295" s="76">
        <v>448</v>
      </c>
    </row>
    <row r="1296" spans="1:8" x14ac:dyDescent="0.25">
      <c r="D1296" s="252"/>
      <c r="E1296" s="45"/>
      <c r="F1296" s="46"/>
      <c r="G1296" s="46"/>
      <c r="H1296" s="47"/>
    </row>
    <row r="1297" spans="4:8" x14ac:dyDescent="0.25">
      <c r="D1297" s="252"/>
      <c r="E1297" s="45"/>
      <c r="F1297" s="46"/>
      <c r="G1297" s="46"/>
      <c r="H1297" s="47"/>
    </row>
    <row r="1298" spans="4:8" x14ac:dyDescent="0.25">
      <c r="D1298" s="252"/>
      <c r="E1298" s="45"/>
      <c r="F1298" s="46"/>
      <c r="G1298" s="46"/>
      <c r="H1298" s="47"/>
    </row>
    <row r="1299" spans="4:8" x14ac:dyDescent="0.25">
      <c r="D1299" s="252"/>
      <c r="E1299" s="45"/>
      <c r="F1299" s="46"/>
      <c r="G1299" s="46"/>
      <c r="H1299" s="47"/>
    </row>
    <row r="1300" spans="4:8" x14ac:dyDescent="0.25">
      <c r="D1300" s="252"/>
      <c r="E1300" s="45"/>
      <c r="F1300" s="46"/>
      <c r="G1300" s="46"/>
      <c r="H1300" s="47"/>
    </row>
    <row r="1301" spans="4:8" x14ac:dyDescent="0.25">
      <c r="D1301" s="252"/>
      <c r="E1301" s="45"/>
      <c r="F1301" s="46"/>
      <c r="G1301" s="46"/>
      <c r="H1301" s="47"/>
    </row>
    <row r="1302" spans="4:8" x14ac:dyDescent="0.25">
      <c r="D1302" s="252"/>
      <c r="E1302" s="45"/>
      <c r="F1302" s="46"/>
      <c r="G1302" s="46"/>
      <c r="H1302" s="47"/>
    </row>
    <row r="1303" spans="4:8" x14ac:dyDescent="0.25">
      <c r="D1303" s="252"/>
      <c r="E1303" s="45"/>
      <c r="F1303" s="46"/>
      <c r="G1303" s="46"/>
      <c r="H1303" s="47"/>
    </row>
    <row r="1304" spans="4:8" x14ac:dyDescent="0.25">
      <c r="D1304" s="252"/>
      <c r="E1304" s="45"/>
      <c r="F1304" s="46"/>
      <c r="G1304" s="46"/>
      <c r="H1304" s="47"/>
    </row>
    <row r="1305" spans="4:8" x14ac:dyDescent="0.25">
      <c r="D1305" s="252"/>
      <c r="E1305" s="45"/>
      <c r="F1305" s="46"/>
      <c r="G1305" s="46"/>
      <c r="H1305" s="47"/>
    </row>
    <row r="1306" spans="4:8" x14ac:dyDescent="0.25">
      <c r="D1306" s="252"/>
      <c r="E1306" s="45"/>
      <c r="F1306" s="46"/>
      <c r="G1306" s="46"/>
      <c r="H1306" s="47"/>
    </row>
    <row r="1307" spans="4:8" x14ac:dyDescent="0.25">
      <c r="D1307" s="252"/>
      <c r="E1307" s="45"/>
      <c r="F1307" s="46"/>
      <c r="G1307" s="46"/>
      <c r="H1307" s="47"/>
    </row>
    <row r="1308" spans="4:8" x14ac:dyDescent="0.25">
      <c r="D1308" s="252"/>
      <c r="E1308" s="45"/>
      <c r="F1308" s="46"/>
      <c r="G1308" s="46"/>
      <c r="H1308" s="47"/>
    </row>
    <row r="1309" spans="4:8" x14ac:dyDescent="0.25">
      <c r="D1309" s="252"/>
      <c r="E1309" s="45"/>
      <c r="F1309" s="46"/>
      <c r="G1309" s="46"/>
      <c r="H1309" s="47"/>
    </row>
    <row r="1310" spans="4:8" x14ac:dyDescent="0.25">
      <c r="D1310" s="252"/>
      <c r="E1310" s="45"/>
      <c r="F1310" s="46"/>
      <c r="G1310" s="46"/>
      <c r="H1310" s="47"/>
    </row>
    <row r="1311" spans="4:8" x14ac:dyDescent="0.25">
      <c r="D1311" s="252"/>
      <c r="E1311" s="45"/>
      <c r="F1311" s="46"/>
      <c r="G1311" s="46"/>
      <c r="H1311" s="47"/>
    </row>
    <row r="1312" spans="4:8" x14ac:dyDescent="0.25">
      <c r="D1312" s="252"/>
      <c r="E1312" s="45"/>
      <c r="F1312" s="46"/>
      <c r="G1312" s="46"/>
      <c r="H1312" s="47"/>
    </row>
    <row r="1313" spans="4:8" x14ac:dyDescent="0.25">
      <c r="D1313" s="252"/>
      <c r="E1313" s="45"/>
      <c r="F1313" s="46"/>
      <c r="G1313" s="46"/>
      <c r="H1313" s="47"/>
    </row>
  </sheetData>
  <autoFilter ref="A1:I1313" xr:uid="{D31B934C-61DE-4714-89F2-DB3579B68E0E}"/>
  <mergeCells count="159">
    <mergeCell ref="E3:H4"/>
    <mergeCell ref="A511:H511"/>
    <mergeCell ref="A35:H35"/>
    <mergeCell ref="A36:H36"/>
    <mergeCell ref="A37:B38"/>
    <mergeCell ref="C37:C38"/>
    <mergeCell ref="D37:D38"/>
    <mergeCell ref="A1284:H1284"/>
    <mergeCell ref="A1285:B1286"/>
    <mergeCell ref="C1285:C1286"/>
    <mergeCell ref="D1285:D1286"/>
    <mergeCell ref="G1285:G1286"/>
    <mergeCell ref="A1134:H1134"/>
    <mergeCell ref="A1192:H1192"/>
    <mergeCell ref="A1193:H1193"/>
    <mergeCell ref="A1194:B1195"/>
    <mergeCell ref="C1194:C1195"/>
    <mergeCell ref="D1194:D1195"/>
    <mergeCell ref="G1194:G1195"/>
    <mergeCell ref="A1171:H1171"/>
    <mergeCell ref="A1079:H1079"/>
    <mergeCell ref="A1103:H1103"/>
    <mergeCell ref="A1118:H1118"/>
    <mergeCell ref="A1119:H1119"/>
    <mergeCell ref="A1287:H1287"/>
    <mergeCell ref="A1234:B1235"/>
    <mergeCell ref="C1234:C1235"/>
    <mergeCell ref="D1234:D1235"/>
    <mergeCell ref="G1234:G1235"/>
    <mergeCell ref="A1236:H1236"/>
    <mergeCell ref="A1283:H1283"/>
    <mergeCell ref="A1196:H1196"/>
    <mergeCell ref="A1206:B1207"/>
    <mergeCell ref="C1206:C1207"/>
    <mergeCell ref="D1206:D1207"/>
    <mergeCell ref="G1206:G1207"/>
    <mergeCell ref="A1208:H1208"/>
    <mergeCell ref="A1120:H1120"/>
    <mergeCell ref="A1132:B1133"/>
    <mergeCell ref="C1132:C1133"/>
    <mergeCell ref="D1132:D1133"/>
    <mergeCell ref="G1132:G1133"/>
    <mergeCell ref="A1024:H1024"/>
    <mergeCell ref="C1025:H1025"/>
    <mergeCell ref="C1050:H1050"/>
    <mergeCell ref="A1077:B1078"/>
    <mergeCell ref="C1077:C1078"/>
    <mergeCell ref="D1077:D1078"/>
    <mergeCell ref="G1077:G1078"/>
    <mergeCell ref="A973:H973"/>
    <mergeCell ref="C975:H975"/>
    <mergeCell ref="C999:H999"/>
    <mergeCell ref="A1022:B1023"/>
    <mergeCell ref="C1022:C1023"/>
    <mergeCell ref="D1022:D1023"/>
    <mergeCell ref="G1022:G1023"/>
    <mergeCell ref="A918:H918"/>
    <mergeCell ref="C926:H926"/>
    <mergeCell ref="C950:H950"/>
    <mergeCell ref="A971:B972"/>
    <mergeCell ref="C971:C972"/>
    <mergeCell ref="D971:D972"/>
    <mergeCell ref="G971:G972"/>
    <mergeCell ref="A867:H867"/>
    <mergeCell ref="C868:H868"/>
    <mergeCell ref="C871:H871"/>
    <mergeCell ref="C886:H886"/>
    <mergeCell ref="C903:H903"/>
    <mergeCell ref="A916:B917"/>
    <mergeCell ref="C916:C917"/>
    <mergeCell ref="D916:D917"/>
    <mergeCell ref="G916:G917"/>
    <mergeCell ref="A472:H472"/>
    <mergeCell ref="C474:H474"/>
    <mergeCell ref="A497:H497"/>
    <mergeCell ref="A507:H507"/>
    <mergeCell ref="A508:H508"/>
    <mergeCell ref="A509:B510"/>
    <mergeCell ref="C509:C510"/>
    <mergeCell ref="D509:D510"/>
    <mergeCell ref="G509:G510"/>
    <mergeCell ref="A417:H417"/>
    <mergeCell ref="C421:H421"/>
    <mergeCell ref="C446:H446"/>
    <mergeCell ref="A470:B471"/>
    <mergeCell ref="C470:C471"/>
    <mergeCell ref="D470:D471"/>
    <mergeCell ref="G470:G471"/>
    <mergeCell ref="A362:H362"/>
    <mergeCell ref="C372:H372"/>
    <mergeCell ref="C393:H393"/>
    <mergeCell ref="A415:B416"/>
    <mergeCell ref="C415:C416"/>
    <mergeCell ref="D415:D416"/>
    <mergeCell ref="G415:G416"/>
    <mergeCell ref="A307:H307"/>
    <mergeCell ref="C319:H319"/>
    <mergeCell ref="C344:H344"/>
    <mergeCell ref="A360:B361"/>
    <mergeCell ref="C360:C361"/>
    <mergeCell ref="D360:D361"/>
    <mergeCell ref="G360:G361"/>
    <mergeCell ref="A280:H280"/>
    <mergeCell ref="C281:H281"/>
    <mergeCell ref="C290:H290"/>
    <mergeCell ref="C299:H299"/>
    <mergeCell ref="A305:B306"/>
    <mergeCell ref="C305:C306"/>
    <mergeCell ref="D305:D306"/>
    <mergeCell ref="G305:G306"/>
    <mergeCell ref="A129:H129"/>
    <mergeCell ref="A226:B227"/>
    <mergeCell ref="C226:C227"/>
    <mergeCell ref="D226:D227"/>
    <mergeCell ref="G226:G227"/>
    <mergeCell ref="A228:H228"/>
    <mergeCell ref="A77:B85"/>
    <mergeCell ref="A86:H86"/>
    <mergeCell ref="A87:B96"/>
    <mergeCell ref="A97:H97"/>
    <mergeCell ref="A127:B128"/>
    <mergeCell ref="C127:C128"/>
    <mergeCell ref="D127:D128"/>
    <mergeCell ref="G127:G128"/>
    <mergeCell ref="A73:H73"/>
    <mergeCell ref="A74:B75"/>
    <mergeCell ref="C74:C75"/>
    <mergeCell ref="D74:D75"/>
    <mergeCell ref="G74:G75"/>
    <mergeCell ref="A76:H76"/>
    <mergeCell ref="A72:H72"/>
    <mergeCell ref="A56:H56"/>
    <mergeCell ref="A57:B60"/>
    <mergeCell ref="A61:H61"/>
    <mergeCell ref="A62:B65"/>
    <mergeCell ref="A66:H66"/>
    <mergeCell ref="A67:B70"/>
    <mergeCell ref="A48:H48"/>
    <mergeCell ref="A49:B55"/>
    <mergeCell ref="A44:H44"/>
    <mergeCell ref="A45:H45"/>
    <mergeCell ref="A46:B47"/>
    <mergeCell ref="C46:C47"/>
    <mergeCell ref="D46:D47"/>
    <mergeCell ref="G46:G47"/>
    <mergeCell ref="A26:B29"/>
    <mergeCell ref="A30:H30"/>
    <mergeCell ref="A12:H12"/>
    <mergeCell ref="G37:G38"/>
    <mergeCell ref="A8:H8"/>
    <mergeCell ref="A9:H9"/>
    <mergeCell ref="A10:B11"/>
    <mergeCell ref="C10:C11"/>
    <mergeCell ref="D10:D11"/>
    <mergeCell ref="G10:G11"/>
    <mergeCell ref="A20:H20"/>
    <mergeCell ref="A21:B24"/>
    <mergeCell ref="A25:H25"/>
    <mergeCell ref="A13:B19"/>
  </mergeCells>
  <phoneticPr fontId="21" type="noConversion"/>
  <conditionalFormatting sqref="C512:C866">
    <cfRule type="cellIs" dxfId="1" priority="3" operator="equal">
      <formula>0</formula>
    </cfRule>
    <cfRule type="cellIs" dxfId="0" priority="4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118"/>
  <sheetViews>
    <sheetView topLeftCell="A7" workbookViewId="0">
      <selection activeCell="D31" sqref="D31"/>
    </sheetView>
  </sheetViews>
  <sheetFormatPr defaultRowHeight="15" x14ac:dyDescent="0.25"/>
  <cols>
    <col min="3" max="4" width="13.5703125" customWidth="1"/>
    <col min="5" max="5" width="17.140625" customWidth="1"/>
    <col min="7" max="7" width="20.42578125" customWidth="1"/>
    <col min="8" max="8" width="14.28515625" customWidth="1"/>
  </cols>
  <sheetData>
    <row r="1" spans="1:8" x14ac:dyDescent="0.25">
      <c r="H1" s="174"/>
    </row>
    <row r="2" spans="1:8" x14ac:dyDescent="0.25">
      <c r="D2" s="1"/>
      <c r="E2" s="1" t="s">
        <v>367</v>
      </c>
      <c r="F2" s="1"/>
      <c r="G2" s="1"/>
      <c r="H2" s="1"/>
    </row>
    <row r="3" spans="1:8" x14ac:dyDescent="0.25">
      <c r="D3" s="1"/>
      <c r="E3" s="1" t="s">
        <v>2309</v>
      </c>
      <c r="F3" s="1"/>
      <c r="G3" s="1"/>
      <c r="H3" s="1"/>
    </row>
    <row r="4" spans="1:8" x14ac:dyDescent="0.25">
      <c r="D4" s="24"/>
      <c r="E4" s="1"/>
      <c r="F4" s="1"/>
      <c r="G4" s="1"/>
      <c r="H4" s="110"/>
    </row>
    <row r="5" spans="1:8" x14ac:dyDescent="0.25">
      <c r="D5" s="25"/>
      <c r="E5" s="1"/>
      <c r="F5" s="1"/>
      <c r="G5" s="1"/>
      <c r="H5" s="175"/>
    </row>
    <row r="6" spans="1:8" x14ac:dyDescent="0.25">
      <c r="D6" s="42"/>
      <c r="E6" s="1"/>
      <c r="F6" s="1"/>
      <c r="G6" s="1"/>
      <c r="H6" s="175"/>
    </row>
    <row r="7" spans="1:8" x14ac:dyDescent="0.25">
      <c r="D7" s="44"/>
      <c r="E7" s="45"/>
      <c r="F7" s="46"/>
      <c r="G7" s="46"/>
      <c r="H7" s="47"/>
    </row>
    <row r="8" spans="1:8" x14ac:dyDescent="0.25">
      <c r="A8" s="109"/>
      <c r="B8" s="109"/>
      <c r="C8" s="104"/>
      <c r="D8" s="108"/>
      <c r="E8" s="98"/>
      <c r="F8" s="99"/>
      <c r="G8" s="99"/>
      <c r="H8" s="110"/>
    </row>
    <row r="9" spans="1:8" ht="15.75" x14ac:dyDescent="0.25">
      <c r="A9" s="506" t="s">
        <v>629</v>
      </c>
      <c r="B9" s="506"/>
      <c r="C9" s="506"/>
      <c r="D9" s="506"/>
      <c r="E9" s="506"/>
      <c r="F9" s="506"/>
      <c r="G9" s="506"/>
      <c r="H9" s="506"/>
    </row>
    <row r="10" spans="1:8" ht="16.5" thickBot="1" x14ac:dyDescent="0.3">
      <c r="A10" s="506" t="s">
        <v>630</v>
      </c>
      <c r="B10" s="506"/>
      <c r="C10" s="506"/>
      <c r="D10" s="506"/>
      <c r="E10" s="506"/>
      <c r="F10" s="506"/>
      <c r="G10" s="506"/>
      <c r="H10" s="506"/>
    </row>
    <row r="11" spans="1:8" x14ac:dyDescent="0.25">
      <c r="A11" s="472" t="s">
        <v>576</v>
      </c>
      <c r="B11" s="473"/>
      <c r="C11" s="476" t="s">
        <v>577</v>
      </c>
      <c r="D11" s="476" t="s">
        <v>578</v>
      </c>
      <c r="E11" s="48" t="s">
        <v>579</v>
      </c>
      <c r="F11" s="50" t="s">
        <v>580</v>
      </c>
      <c r="G11" s="468" t="s">
        <v>581</v>
      </c>
      <c r="H11" s="133" t="s">
        <v>582</v>
      </c>
    </row>
    <row r="12" spans="1:8" ht="15.75" thickBot="1" x14ac:dyDescent="0.3">
      <c r="A12" s="474"/>
      <c r="B12" s="475"/>
      <c r="C12" s="477"/>
      <c r="D12" s="477"/>
      <c r="E12" s="52" t="s">
        <v>583</v>
      </c>
      <c r="F12" s="54" t="s">
        <v>583</v>
      </c>
      <c r="G12" s="469"/>
      <c r="H12" s="134" t="s">
        <v>584</v>
      </c>
    </row>
    <row r="13" spans="1:8" ht="15.75" thickBot="1" x14ac:dyDescent="0.3">
      <c r="A13" s="503" t="s">
        <v>631</v>
      </c>
      <c r="B13" s="504"/>
      <c r="C13" s="504"/>
      <c r="D13" s="504"/>
      <c r="E13" s="504"/>
      <c r="F13" s="504"/>
      <c r="G13" s="504"/>
      <c r="H13" s="505"/>
    </row>
    <row r="14" spans="1:8" x14ac:dyDescent="0.25">
      <c r="A14" s="480"/>
      <c r="B14" s="481"/>
      <c r="C14" s="420" t="s">
        <v>632</v>
      </c>
      <c r="D14" s="422" t="s">
        <v>880</v>
      </c>
      <c r="E14" s="167">
        <v>0.1</v>
      </c>
      <c r="F14" s="95" t="s">
        <v>633</v>
      </c>
      <c r="G14" s="95" t="s">
        <v>634</v>
      </c>
      <c r="H14" s="96">
        <v>250</v>
      </c>
    </row>
    <row r="15" spans="1:8" x14ac:dyDescent="0.25">
      <c r="A15" s="482"/>
      <c r="B15" s="483"/>
      <c r="C15" s="419" t="s">
        <v>635</v>
      </c>
      <c r="D15" s="177" t="s">
        <v>880</v>
      </c>
      <c r="E15" s="84">
        <v>0.1</v>
      </c>
      <c r="F15" s="85" t="s">
        <v>633</v>
      </c>
      <c r="G15" s="85" t="s">
        <v>634</v>
      </c>
      <c r="H15" s="86">
        <v>250</v>
      </c>
    </row>
    <row r="16" spans="1:8" x14ac:dyDescent="0.25">
      <c r="A16" s="482"/>
      <c r="B16" s="483"/>
      <c r="C16" s="419" t="s">
        <v>636</v>
      </c>
      <c r="D16" s="177" t="s">
        <v>880</v>
      </c>
      <c r="E16" s="84">
        <v>0.1</v>
      </c>
      <c r="F16" s="85" t="s">
        <v>633</v>
      </c>
      <c r="G16" s="85" t="s">
        <v>634</v>
      </c>
      <c r="H16" s="86">
        <v>250</v>
      </c>
    </row>
    <row r="17" spans="1:8" x14ac:dyDescent="0.25">
      <c r="A17" s="482"/>
      <c r="B17" s="483"/>
      <c r="C17" s="419" t="s">
        <v>637</v>
      </c>
      <c r="D17" s="177" t="s">
        <v>880</v>
      </c>
      <c r="E17" s="84">
        <v>0.13</v>
      </c>
      <c r="F17" s="85" t="s">
        <v>633</v>
      </c>
      <c r="G17" s="85" t="s">
        <v>638</v>
      </c>
      <c r="H17" s="86">
        <v>325</v>
      </c>
    </row>
    <row r="18" spans="1:8" ht="15.75" thickBot="1" x14ac:dyDescent="0.3">
      <c r="A18" s="484"/>
      <c r="B18" s="485"/>
      <c r="C18" s="421" t="s">
        <v>639</v>
      </c>
      <c r="D18" s="423" t="s">
        <v>880</v>
      </c>
      <c r="E18" s="92">
        <v>0.13</v>
      </c>
      <c r="F18" s="93" t="s">
        <v>633</v>
      </c>
      <c r="G18" s="93" t="s">
        <v>638</v>
      </c>
      <c r="H18" s="94">
        <v>325</v>
      </c>
    </row>
    <row r="19" spans="1:8" x14ac:dyDescent="0.25">
      <c r="A19" s="109"/>
      <c r="B19" s="109"/>
      <c r="C19" s="112"/>
      <c r="D19" s="108"/>
      <c r="E19" s="98"/>
      <c r="F19" s="99"/>
      <c r="G19" s="99"/>
      <c r="H19" s="110"/>
    </row>
    <row r="20" spans="1:8" ht="15.75" x14ac:dyDescent="0.25">
      <c r="A20" s="506"/>
      <c r="B20" s="506"/>
      <c r="C20" s="506"/>
      <c r="D20" s="506"/>
      <c r="E20" s="506"/>
      <c r="F20" s="506"/>
      <c r="G20" s="506"/>
      <c r="H20" s="506"/>
    </row>
    <row r="21" spans="1:8" ht="16.5" thickBot="1" x14ac:dyDescent="0.3">
      <c r="A21" s="506" t="s">
        <v>640</v>
      </c>
      <c r="B21" s="506"/>
      <c r="C21" s="506"/>
      <c r="D21" s="506"/>
      <c r="E21" s="506"/>
      <c r="F21" s="506"/>
      <c r="G21" s="506"/>
      <c r="H21" s="506"/>
    </row>
    <row r="22" spans="1:8" x14ac:dyDescent="0.25">
      <c r="A22" s="472" t="s">
        <v>576</v>
      </c>
      <c r="B22" s="473"/>
      <c r="C22" s="476" t="s">
        <v>577</v>
      </c>
      <c r="D22" s="476" t="s">
        <v>578</v>
      </c>
      <c r="E22" s="48" t="s">
        <v>579</v>
      </c>
      <c r="F22" s="50" t="s">
        <v>580</v>
      </c>
      <c r="G22" s="468" t="s">
        <v>581</v>
      </c>
      <c r="H22" s="133" t="s">
        <v>582</v>
      </c>
    </row>
    <row r="23" spans="1:8" ht="15.75" thickBot="1" x14ac:dyDescent="0.3">
      <c r="A23" s="474"/>
      <c r="B23" s="475"/>
      <c r="C23" s="477"/>
      <c r="D23" s="477"/>
      <c r="E23" s="52" t="s">
        <v>583</v>
      </c>
      <c r="F23" s="54" t="s">
        <v>583</v>
      </c>
      <c r="G23" s="469"/>
      <c r="H23" s="134" t="s">
        <v>584</v>
      </c>
    </row>
    <row r="24" spans="1:8" ht="15.75" thickBot="1" x14ac:dyDescent="0.3">
      <c r="A24" s="503" t="s">
        <v>641</v>
      </c>
      <c r="B24" s="504"/>
      <c r="C24" s="504"/>
      <c r="D24" s="504"/>
      <c r="E24" s="504"/>
      <c r="F24" s="504"/>
      <c r="G24" s="504"/>
      <c r="H24" s="505"/>
    </row>
    <row r="25" spans="1:8" x14ac:dyDescent="0.25">
      <c r="A25" s="480"/>
      <c r="B25" s="481"/>
      <c r="C25" s="113" t="s">
        <v>642</v>
      </c>
      <c r="D25" s="206">
        <v>600</v>
      </c>
      <c r="E25" s="103">
        <v>0.02</v>
      </c>
      <c r="F25" s="58" t="s">
        <v>585</v>
      </c>
      <c r="G25" s="58" t="s">
        <v>643</v>
      </c>
      <c r="H25" s="59">
        <v>50</v>
      </c>
    </row>
    <row r="26" spans="1:8" x14ac:dyDescent="0.25">
      <c r="A26" s="482"/>
      <c r="B26" s="483"/>
      <c r="C26" s="114" t="s">
        <v>644</v>
      </c>
      <c r="D26" s="207">
        <v>600</v>
      </c>
      <c r="E26" s="106">
        <v>1.7000000000000001E-2</v>
      </c>
      <c r="F26" s="71" t="s">
        <v>585</v>
      </c>
      <c r="G26" s="71" t="s">
        <v>645</v>
      </c>
      <c r="H26" s="72">
        <v>50</v>
      </c>
    </row>
    <row r="27" spans="1:8" x14ac:dyDescent="0.25">
      <c r="A27" s="482"/>
      <c r="B27" s="483"/>
      <c r="C27" s="114" t="s">
        <v>646</v>
      </c>
      <c r="D27" s="207">
        <v>700</v>
      </c>
      <c r="E27" s="106">
        <v>2.7E-2</v>
      </c>
      <c r="F27" s="71" t="s">
        <v>585</v>
      </c>
      <c r="G27" s="71" t="s">
        <v>647</v>
      </c>
      <c r="H27" s="72">
        <v>70</v>
      </c>
    </row>
    <row r="28" spans="1:8" x14ac:dyDescent="0.25">
      <c r="A28" s="482"/>
      <c r="B28" s="483"/>
      <c r="C28" s="114" t="s">
        <v>648</v>
      </c>
      <c r="D28" s="207">
        <v>800</v>
      </c>
      <c r="E28" s="106">
        <v>3.5000000000000003E-2</v>
      </c>
      <c r="F28" s="71" t="s">
        <v>585</v>
      </c>
      <c r="G28" s="71" t="s">
        <v>649</v>
      </c>
      <c r="H28" s="72">
        <v>90</v>
      </c>
    </row>
    <row r="29" spans="1:8" ht="15.75" thickBot="1" x14ac:dyDescent="0.3">
      <c r="A29" s="484"/>
      <c r="B29" s="485"/>
      <c r="C29" s="115" t="s">
        <v>650</v>
      </c>
      <c r="D29" s="208">
        <v>1000</v>
      </c>
      <c r="E29" s="111">
        <v>0.05</v>
      </c>
      <c r="F29" s="75" t="s">
        <v>585</v>
      </c>
      <c r="G29" s="75" t="s">
        <v>651</v>
      </c>
      <c r="H29" s="76">
        <v>140</v>
      </c>
    </row>
    <row r="30" spans="1:8" ht="15.75" thickBot="1" x14ac:dyDescent="0.3">
      <c r="A30" s="503" t="s">
        <v>652</v>
      </c>
      <c r="B30" s="504"/>
      <c r="C30" s="504"/>
      <c r="D30" s="504"/>
      <c r="E30" s="504"/>
      <c r="F30" s="504"/>
      <c r="G30" s="504"/>
      <c r="H30" s="505"/>
    </row>
    <row r="31" spans="1:8" x14ac:dyDescent="0.25">
      <c r="A31" s="507"/>
      <c r="B31" s="545"/>
      <c r="C31" s="56" t="s">
        <v>653</v>
      </c>
      <c r="D31" s="176">
        <v>24300</v>
      </c>
      <c r="E31" s="57">
        <v>0.6</v>
      </c>
      <c r="F31" s="58" t="s">
        <v>633</v>
      </c>
      <c r="G31" s="58" t="s">
        <v>654</v>
      </c>
      <c r="H31" s="59">
        <v>1500</v>
      </c>
    </row>
    <row r="32" spans="1:8" x14ac:dyDescent="0.25">
      <c r="A32" s="509"/>
      <c r="B32" s="546"/>
      <c r="C32" s="105" t="s">
        <v>655</v>
      </c>
      <c r="D32" s="177">
        <v>5300</v>
      </c>
      <c r="E32" s="70">
        <v>0.17</v>
      </c>
      <c r="F32" s="71" t="s">
        <v>607</v>
      </c>
      <c r="G32" s="71" t="s">
        <v>656</v>
      </c>
      <c r="H32" s="72">
        <v>430</v>
      </c>
    </row>
    <row r="33" spans="1:8" x14ac:dyDescent="0.25">
      <c r="A33" s="509"/>
      <c r="B33" s="546"/>
      <c r="C33" s="105" t="s">
        <v>657</v>
      </c>
      <c r="D33" s="177">
        <v>3800</v>
      </c>
      <c r="E33" s="70">
        <v>0.15</v>
      </c>
      <c r="F33" s="71" t="s">
        <v>607</v>
      </c>
      <c r="G33" s="71" t="s">
        <v>658</v>
      </c>
      <c r="H33" s="72">
        <v>380</v>
      </c>
    </row>
    <row r="34" spans="1:8" ht="15.75" thickBot="1" x14ac:dyDescent="0.3">
      <c r="A34" s="511"/>
      <c r="B34" s="547"/>
      <c r="C34" s="116" t="s">
        <v>659</v>
      </c>
      <c r="D34" s="178">
        <v>3400</v>
      </c>
      <c r="E34" s="74">
        <v>0.1</v>
      </c>
      <c r="F34" s="75" t="s">
        <v>607</v>
      </c>
      <c r="G34" s="75" t="s">
        <v>660</v>
      </c>
      <c r="H34" s="76">
        <v>250</v>
      </c>
    </row>
    <row r="35" spans="1:8" x14ac:dyDescent="0.25">
      <c r="A35" s="109"/>
      <c r="B35" s="109"/>
      <c r="C35" s="104"/>
      <c r="D35" s="108"/>
      <c r="E35" s="98"/>
      <c r="F35" s="99"/>
      <c r="G35" s="99"/>
      <c r="H35" s="110"/>
    </row>
    <row r="36" spans="1:8" ht="15.75" x14ac:dyDescent="0.25">
      <c r="A36" s="506" t="s">
        <v>661</v>
      </c>
      <c r="B36" s="506"/>
      <c r="C36" s="506"/>
      <c r="D36" s="506"/>
      <c r="E36" s="506"/>
      <c r="F36" s="506"/>
      <c r="G36" s="506"/>
      <c r="H36" s="506"/>
    </row>
    <row r="37" spans="1:8" ht="16.5" thickBot="1" x14ac:dyDescent="0.3">
      <c r="A37" s="502" t="s">
        <v>662</v>
      </c>
      <c r="B37" s="502"/>
      <c r="C37" s="502"/>
      <c r="D37" s="502"/>
      <c r="E37" s="502"/>
      <c r="F37" s="502"/>
      <c r="G37" s="502"/>
      <c r="H37" s="502"/>
    </row>
    <row r="38" spans="1:8" x14ac:dyDescent="0.25">
      <c r="A38" s="472" t="s">
        <v>576</v>
      </c>
      <c r="B38" s="473"/>
      <c r="C38" s="476" t="s">
        <v>577</v>
      </c>
      <c r="D38" s="476" t="s">
        <v>578</v>
      </c>
      <c r="E38" s="48" t="s">
        <v>579</v>
      </c>
      <c r="F38" s="50" t="s">
        <v>580</v>
      </c>
      <c r="G38" s="468" t="s">
        <v>581</v>
      </c>
      <c r="H38" s="133" t="s">
        <v>582</v>
      </c>
    </row>
    <row r="39" spans="1:8" ht="15.75" thickBot="1" x14ac:dyDescent="0.3">
      <c r="A39" s="474"/>
      <c r="B39" s="475"/>
      <c r="C39" s="477"/>
      <c r="D39" s="477"/>
      <c r="E39" s="52" t="s">
        <v>583</v>
      </c>
      <c r="F39" s="54" t="s">
        <v>583</v>
      </c>
      <c r="G39" s="469"/>
      <c r="H39" s="134" t="s">
        <v>584</v>
      </c>
    </row>
    <row r="40" spans="1:8" ht="15.75" thickBot="1" x14ac:dyDescent="0.3">
      <c r="A40" s="503" t="s">
        <v>663</v>
      </c>
      <c r="B40" s="504"/>
      <c r="C40" s="504"/>
      <c r="D40" s="504"/>
      <c r="E40" s="504"/>
      <c r="F40" s="504"/>
      <c r="G40" s="504"/>
      <c r="H40" s="505"/>
    </row>
    <row r="41" spans="1:8" x14ac:dyDescent="0.25">
      <c r="A41" s="480"/>
      <c r="B41" s="481"/>
      <c r="C41" s="113" t="s">
        <v>664</v>
      </c>
      <c r="D41" s="206">
        <v>170</v>
      </c>
      <c r="E41" s="117">
        <v>8.0000000000000002E-3</v>
      </c>
      <c r="F41" s="95" t="s">
        <v>585</v>
      </c>
      <c r="G41" s="58" t="s">
        <v>665</v>
      </c>
      <c r="H41" s="59">
        <v>20</v>
      </c>
    </row>
    <row r="42" spans="1:8" x14ac:dyDescent="0.25">
      <c r="A42" s="482"/>
      <c r="B42" s="483"/>
      <c r="C42" s="114" t="s">
        <v>666</v>
      </c>
      <c r="D42" s="207">
        <v>180</v>
      </c>
      <c r="E42" s="118">
        <v>0.01</v>
      </c>
      <c r="F42" s="85" t="s">
        <v>585</v>
      </c>
      <c r="G42" s="71" t="s">
        <v>667</v>
      </c>
      <c r="H42" s="72">
        <v>25</v>
      </c>
    </row>
    <row r="43" spans="1:8" ht="15.75" thickBot="1" x14ac:dyDescent="0.3">
      <c r="A43" s="484"/>
      <c r="B43" s="485"/>
      <c r="C43" s="115" t="s">
        <v>668</v>
      </c>
      <c r="D43" s="208">
        <v>210</v>
      </c>
      <c r="E43" s="119">
        <v>1.2E-2</v>
      </c>
      <c r="F43" s="93" t="s">
        <v>585</v>
      </c>
      <c r="G43" s="75" t="s">
        <v>669</v>
      </c>
      <c r="H43" s="76">
        <v>30</v>
      </c>
    </row>
    <row r="44" spans="1:8" ht="15.75" thickBot="1" x14ac:dyDescent="0.3">
      <c r="A44" s="503" t="s">
        <v>670</v>
      </c>
      <c r="B44" s="504"/>
      <c r="C44" s="504"/>
      <c r="D44" s="504"/>
      <c r="E44" s="504"/>
      <c r="F44" s="504"/>
      <c r="G44" s="504"/>
      <c r="H44" s="505"/>
    </row>
    <row r="45" spans="1:8" x14ac:dyDescent="0.25">
      <c r="A45" s="507"/>
      <c r="B45" s="508"/>
      <c r="C45" s="113" t="s">
        <v>671</v>
      </c>
      <c r="D45" s="176">
        <v>250</v>
      </c>
      <c r="E45" s="57">
        <v>1.7000000000000001E-2</v>
      </c>
      <c r="F45" s="95" t="s">
        <v>585</v>
      </c>
      <c r="G45" s="58" t="s">
        <v>672</v>
      </c>
      <c r="H45" s="59">
        <v>43</v>
      </c>
    </row>
    <row r="46" spans="1:8" x14ac:dyDescent="0.25">
      <c r="A46" s="509"/>
      <c r="B46" s="510"/>
      <c r="C46" s="114" t="s">
        <v>673</v>
      </c>
      <c r="D46" s="177">
        <v>270</v>
      </c>
      <c r="E46" s="70">
        <v>2.1999999999999999E-2</v>
      </c>
      <c r="F46" s="85" t="s">
        <v>585</v>
      </c>
      <c r="G46" s="71" t="s">
        <v>674</v>
      </c>
      <c r="H46" s="72">
        <v>54</v>
      </c>
    </row>
    <row r="47" spans="1:8" x14ac:dyDescent="0.25">
      <c r="A47" s="509"/>
      <c r="B47" s="510"/>
      <c r="C47" s="114" t="s">
        <v>675</v>
      </c>
      <c r="D47" s="177">
        <v>320</v>
      </c>
      <c r="E47" s="70">
        <v>2.5999999999999999E-2</v>
      </c>
      <c r="F47" s="85" t="s">
        <v>585</v>
      </c>
      <c r="G47" s="71" t="s">
        <v>676</v>
      </c>
      <c r="H47" s="72">
        <v>65</v>
      </c>
    </row>
    <row r="48" spans="1:8" x14ac:dyDescent="0.25">
      <c r="A48" s="509"/>
      <c r="B48" s="510"/>
      <c r="C48" s="114" t="s">
        <v>677</v>
      </c>
      <c r="D48" s="177">
        <v>350</v>
      </c>
      <c r="E48" s="70">
        <v>2.8000000000000001E-2</v>
      </c>
      <c r="F48" s="85" t="s">
        <v>585</v>
      </c>
      <c r="G48" s="71" t="s">
        <v>678</v>
      </c>
      <c r="H48" s="72">
        <v>71</v>
      </c>
    </row>
    <row r="49" spans="1:8" x14ac:dyDescent="0.25">
      <c r="A49" s="509"/>
      <c r="B49" s="510"/>
      <c r="C49" s="114" t="s">
        <v>679</v>
      </c>
      <c r="D49" s="177">
        <v>420</v>
      </c>
      <c r="E49" s="70">
        <v>3.3000000000000002E-2</v>
      </c>
      <c r="F49" s="85" t="s">
        <v>585</v>
      </c>
      <c r="G49" s="71" t="s">
        <v>680</v>
      </c>
      <c r="H49" s="72">
        <v>81</v>
      </c>
    </row>
    <row r="50" spans="1:8" x14ac:dyDescent="0.25">
      <c r="A50" s="509"/>
      <c r="B50" s="510"/>
      <c r="C50" s="114" t="s">
        <v>681</v>
      </c>
      <c r="D50" s="177">
        <v>500</v>
      </c>
      <c r="E50" s="70">
        <v>3.6999999999999998E-2</v>
      </c>
      <c r="F50" s="85" t="s">
        <v>585</v>
      </c>
      <c r="G50" s="71" t="s">
        <v>682</v>
      </c>
      <c r="H50" s="72">
        <v>92</v>
      </c>
    </row>
    <row r="51" spans="1:8" x14ac:dyDescent="0.25">
      <c r="A51" s="509"/>
      <c r="B51" s="510"/>
      <c r="C51" s="114" t="s">
        <v>683</v>
      </c>
      <c r="D51" s="177">
        <v>850</v>
      </c>
      <c r="E51" s="70">
        <v>4.1000000000000002E-2</v>
      </c>
      <c r="F51" s="85" t="s">
        <v>585</v>
      </c>
      <c r="G51" s="71" t="s">
        <v>684</v>
      </c>
      <c r="H51" s="72">
        <v>103</v>
      </c>
    </row>
    <row r="52" spans="1:8" x14ac:dyDescent="0.25">
      <c r="A52" s="509"/>
      <c r="B52" s="510"/>
      <c r="C52" s="337" t="s">
        <v>685</v>
      </c>
      <c r="D52" s="338">
        <v>740</v>
      </c>
      <c r="E52" s="138">
        <v>4.3999999999999997E-2</v>
      </c>
      <c r="F52" s="81" t="s">
        <v>585</v>
      </c>
      <c r="G52" s="132" t="s">
        <v>686</v>
      </c>
      <c r="H52" s="139">
        <v>109</v>
      </c>
    </row>
    <row r="53" spans="1:8" x14ac:dyDescent="0.25">
      <c r="A53" s="509"/>
      <c r="B53" s="510"/>
      <c r="C53" s="114" t="s">
        <v>687</v>
      </c>
      <c r="D53" s="177">
        <v>790</v>
      </c>
      <c r="E53" s="70">
        <v>4.8000000000000001E-2</v>
      </c>
      <c r="F53" s="85" t="s">
        <v>585</v>
      </c>
      <c r="G53" s="71" t="s">
        <v>688</v>
      </c>
      <c r="H53" s="72">
        <v>120</v>
      </c>
    </row>
    <row r="54" spans="1:8" ht="15.75" thickBot="1" x14ac:dyDescent="0.3">
      <c r="A54" s="511"/>
      <c r="B54" s="512"/>
      <c r="C54" s="115" t="s">
        <v>689</v>
      </c>
      <c r="D54" s="178">
        <v>850</v>
      </c>
      <c r="E54" s="74">
        <v>0.05</v>
      </c>
      <c r="F54" s="93" t="s">
        <v>585</v>
      </c>
      <c r="G54" s="75" t="s">
        <v>690</v>
      </c>
      <c r="H54" s="76">
        <v>125</v>
      </c>
    </row>
    <row r="55" spans="1:8" ht="15.75" thickBot="1" x14ac:dyDescent="0.3">
      <c r="A55" s="503" t="s">
        <v>691</v>
      </c>
      <c r="B55" s="504"/>
      <c r="C55" s="504"/>
      <c r="D55" s="504"/>
      <c r="E55" s="504"/>
      <c r="F55" s="504"/>
      <c r="G55" s="504"/>
      <c r="H55" s="505"/>
    </row>
    <row r="56" spans="1:8" x14ac:dyDescent="0.25">
      <c r="A56" s="480"/>
      <c r="B56" s="481"/>
      <c r="C56" s="56" t="s">
        <v>692</v>
      </c>
      <c r="D56" s="362">
        <v>510</v>
      </c>
      <c r="E56" s="57">
        <v>3.4000000000000002E-2</v>
      </c>
      <c r="F56" s="58" t="s">
        <v>585</v>
      </c>
      <c r="G56" s="58" t="s">
        <v>693</v>
      </c>
      <c r="H56" s="59">
        <v>85</v>
      </c>
    </row>
    <row r="57" spans="1:8" x14ac:dyDescent="0.25">
      <c r="A57" s="482"/>
      <c r="B57" s="483"/>
      <c r="C57" s="105" t="s">
        <v>694</v>
      </c>
      <c r="D57" s="363">
        <v>700</v>
      </c>
      <c r="E57" s="70">
        <v>4.1000000000000002E-2</v>
      </c>
      <c r="F57" s="71" t="s">
        <v>585</v>
      </c>
      <c r="G57" s="71" t="s">
        <v>695</v>
      </c>
      <c r="H57" s="72">
        <v>102</v>
      </c>
    </row>
    <row r="58" spans="1:8" x14ac:dyDescent="0.25">
      <c r="A58" s="482"/>
      <c r="B58" s="483"/>
      <c r="C58" s="105" t="s">
        <v>696</v>
      </c>
      <c r="D58" s="363">
        <v>630</v>
      </c>
      <c r="E58" s="70">
        <v>4.8000000000000001E-2</v>
      </c>
      <c r="F58" s="71" t="s">
        <v>585</v>
      </c>
      <c r="G58" s="71" t="s">
        <v>697</v>
      </c>
      <c r="H58" s="72">
        <v>119</v>
      </c>
    </row>
    <row r="59" spans="1:8" x14ac:dyDescent="0.25">
      <c r="A59" s="482"/>
      <c r="B59" s="483"/>
      <c r="C59" s="105" t="s">
        <v>698</v>
      </c>
      <c r="D59" s="363">
        <v>960</v>
      </c>
      <c r="E59" s="70">
        <v>4.8000000000000001E-2</v>
      </c>
      <c r="F59" s="71" t="s">
        <v>585</v>
      </c>
      <c r="G59" s="71" t="s">
        <v>697</v>
      </c>
      <c r="H59" s="72">
        <v>119</v>
      </c>
    </row>
    <row r="60" spans="1:8" x14ac:dyDescent="0.25">
      <c r="A60" s="482"/>
      <c r="B60" s="483"/>
      <c r="C60" s="105" t="s">
        <v>699</v>
      </c>
      <c r="D60" s="363">
        <v>700</v>
      </c>
      <c r="E60" s="70">
        <v>5.5E-2</v>
      </c>
      <c r="F60" s="71" t="s">
        <v>585</v>
      </c>
      <c r="G60" s="71" t="s">
        <v>700</v>
      </c>
      <c r="H60" s="72">
        <v>137</v>
      </c>
    </row>
    <row r="61" spans="1:8" x14ac:dyDescent="0.25">
      <c r="A61" s="482"/>
      <c r="B61" s="483"/>
      <c r="C61" s="105" t="s">
        <v>701</v>
      </c>
      <c r="D61" s="363">
        <v>820</v>
      </c>
      <c r="E61" s="70">
        <v>6.5000000000000002E-2</v>
      </c>
      <c r="F61" s="71" t="s">
        <v>585</v>
      </c>
      <c r="G61" s="71" t="s">
        <v>702</v>
      </c>
      <c r="H61" s="72">
        <v>162</v>
      </c>
    </row>
    <row r="62" spans="1:8" x14ac:dyDescent="0.25">
      <c r="A62" s="482"/>
      <c r="B62" s="483"/>
      <c r="C62" s="105" t="s">
        <v>703</v>
      </c>
      <c r="D62" s="363">
        <v>1000</v>
      </c>
      <c r="E62" s="70">
        <v>7.1999999999999995E-2</v>
      </c>
      <c r="F62" s="71" t="s">
        <v>585</v>
      </c>
      <c r="G62" s="71" t="s">
        <v>704</v>
      </c>
      <c r="H62" s="72">
        <v>180</v>
      </c>
    </row>
    <row r="63" spans="1:8" x14ac:dyDescent="0.25">
      <c r="A63" s="482"/>
      <c r="B63" s="483"/>
      <c r="C63" s="105" t="s">
        <v>705</v>
      </c>
      <c r="D63" s="363">
        <v>1130</v>
      </c>
      <c r="E63" s="70">
        <v>7.9000000000000001E-2</v>
      </c>
      <c r="F63" s="71" t="s">
        <v>585</v>
      </c>
      <c r="G63" s="71" t="s">
        <v>706</v>
      </c>
      <c r="H63" s="72">
        <v>197</v>
      </c>
    </row>
    <row r="64" spans="1:8" x14ac:dyDescent="0.25">
      <c r="A64" s="482"/>
      <c r="B64" s="483"/>
      <c r="C64" s="105" t="s">
        <v>707</v>
      </c>
      <c r="D64" s="363">
        <v>1070</v>
      </c>
      <c r="E64" s="70">
        <v>8.8999999999999996E-2</v>
      </c>
      <c r="F64" s="71" t="s">
        <v>585</v>
      </c>
      <c r="G64" s="71" t="s">
        <v>708</v>
      </c>
      <c r="H64" s="72">
        <v>222</v>
      </c>
    </row>
    <row r="65" spans="1:8" x14ac:dyDescent="0.25">
      <c r="A65" s="482"/>
      <c r="B65" s="483"/>
      <c r="C65" s="105" t="s">
        <v>709</v>
      </c>
      <c r="D65" s="363">
        <v>1300</v>
      </c>
      <c r="E65" s="70">
        <v>9.6000000000000002E-2</v>
      </c>
      <c r="F65" s="71" t="s">
        <v>585</v>
      </c>
      <c r="G65" s="71" t="s">
        <v>710</v>
      </c>
      <c r="H65" s="72">
        <v>240</v>
      </c>
    </row>
    <row r="66" spans="1:8" ht="15.75" thickBot="1" x14ac:dyDescent="0.3">
      <c r="A66" s="484"/>
      <c r="B66" s="485"/>
      <c r="C66" s="116" t="s">
        <v>711</v>
      </c>
      <c r="D66" s="364">
        <v>2150</v>
      </c>
      <c r="E66" s="74">
        <v>0.10299999999999999</v>
      </c>
      <c r="F66" s="75" t="s">
        <v>585</v>
      </c>
      <c r="G66" s="75" t="s">
        <v>712</v>
      </c>
      <c r="H66" s="76">
        <v>257</v>
      </c>
    </row>
    <row r="67" spans="1:8" ht="15.75" thickBot="1" x14ac:dyDescent="0.3">
      <c r="A67" s="503" t="s">
        <v>713</v>
      </c>
      <c r="B67" s="504"/>
      <c r="C67" s="504"/>
      <c r="D67" s="504"/>
      <c r="E67" s="504"/>
      <c r="F67" s="504"/>
      <c r="G67" s="504"/>
      <c r="H67" s="505"/>
    </row>
    <row r="68" spans="1:8" x14ac:dyDescent="0.25">
      <c r="A68" s="480"/>
      <c r="B68" s="481"/>
      <c r="C68" s="113" t="s">
        <v>714</v>
      </c>
      <c r="D68" s="176">
        <v>1320</v>
      </c>
      <c r="E68" s="57">
        <v>0.1</v>
      </c>
      <c r="F68" s="58" t="s">
        <v>585</v>
      </c>
      <c r="G68" s="58" t="s">
        <v>715</v>
      </c>
      <c r="H68" s="59">
        <v>250</v>
      </c>
    </row>
    <row r="69" spans="1:8" x14ac:dyDescent="0.25">
      <c r="A69" s="482"/>
      <c r="B69" s="483"/>
      <c r="C69" s="114" t="s">
        <v>716</v>
      </c>
      <c r="D69" s="177">
        <v>1720</v>
      </c>
      <c r="E69" s="70">
        <v>0.114</v>
      </c>
      <c r="F69" s="71" t="s">
        <v>585</v>
      </c>
      <c r="G69" s="71" t="s">
        <v>717</v>
      </c>
      <c r="H69" s="72">
        <v>285</v>
      </c>
    </row>
    <row r="70" spans="1:8" x14ac:dyDescent="0.25">
      <c r="A70" s="482"/>
      <c r="B70" s="483"/>
      <c r="C70" s="114" t="s">
        <v>718</v>
      </c>
      <c r="D70" s="177">
        <v>2200</v>
      </c>
      <c r="E70" s="70">
        <v>0.13500000000000001</v>
      </c>
      <c r="F70" s="71" t="s">
        <v>585</v>
      </c>
      <c r="G70" s="71" t="s">
        <v>719</v>
      </c>
      <c r="H70" s="72">
        <v>338</v>
      </c>
    </row>
    <row r="71" spans="1:8" x14ac:dyDescent="0.25">
      <c r="A71" s="482"/>
      <c r="B71" s="483"/>
      <c r="C71" s="114" t="s">
        <v>720</v>
      </c>
      <c r="D71" s="177">
        <v>3890</v>
      </c>
      <c r="E71" s="70">
        <v>0.13500000000000001</v>
      </c>
      <c r="F71" s="71" t="s">
        <v>585</v>
      </c>
      <c r="G71" s="71" t="s">
        <v>719</v>
      </c>
      <c r="H71" s="72">
        <v>338</v>
      </c>
    </row>
    <row r="72" spans="1:8" x14ac:dyDescent="0.25">
      <c r="A72" s="482"/>
      <c r="B72" s="483"/>
      <c r="C72" s="114" t="s">
        <v>721</v>
      </c>
      <c r="D72" s="177">
        <v>2400</v>
      </c>
      <c r="E72" s="70">
        <v>0.15</v>
      </c>
      <c r="F72" s="71" t="s">
        <v>585</v>
      </c>
      <c r="G72" s="71" t="s">
        <v>722</v>
      </c>
      <c r="H72" s="72">
        <v>375</v>
      </c>
    </row>
    <row r="73" spans="1:8" x14ac:dyDescent="0.25">
      <c r="A73" s="482"/>
      <c r="B73" s="483"/>
      <c r="C73" s="114" t="s">
        <v>723</v>
      </c>
      <c r="D73" s="177">
        <v>3870</v>
      </c>
      <c r="E73" s="70">
        <v>0.15</v>
      </c>
      <c r="F73" s="71" t="s">
        <v>585</v>
      </c>
      <c r="G73" s="71" t="s">
        <v>722</v>
      </c>
      <c r="H73" s="72">
        <v>375</v>
      </c>
    </row>
    <row r="74" spans="1:8" x14ac:dyDescent="0.25">
      <c r="A74" s="482"/>
      <c r="B74" s="483"/>
      <c r="C74" s="114" t="s">
        <v>724</v>
      </c>
      <c r="D74" s="177">
        <v>4150</v>
      </c>
      <c r="E74" s="70">
        <v>0.16400000000000001</v>
      </c>
      <c r="F74" s="71" t="s">
        <v>585</v>
      </c>
      <c r="G74" s="71" t="s">
        <v>725</v>
      </c>
      <c r="H74" s="72">
        <v>410</v>
      </c>
    </row>
    <row r="75" spans="1:8" x14ac:dyDescent="0.25">
      <c r="A75" s="482"/>
      <c r="B75" s="483"/>
      <c r="C75" s="114" t="s">
        <v>726</v>
      </c>
      <c r="D75" s="177">
        <v>4390</v>
      </c>
      <c r="E75" s="70">
        <v>0.16400000000000001</v>
      </c>
      <c r="F75" s="71" t="s">
        <v>585</v>
      </c>
      <c r="G75" s="71" t="s">
        <v>725</v>
      </c>
      <c r="H75" s="72">
        <v>410</v>
      </c>
    </row>
    <row r="76" spans="1:8" x14ac:dyDescent="0.25">
      <c r="A76" s="482"/>
      <c r="B76" s="483"/>
      <c r="C76" s="114" t="s">
        <v>727</v>
      </c>
      <c r="D76" s="177">
        <v>4540</v>
      </c>
      <c r="E76" s="70">
        <v>0.17100000000000001</v>
      </c>
      <c r="F76" s="71" t="s">
        <v>585</v>
      </c>
      <c r="G76" s="71" t="s">
        <v>728</v>
      </c>
      <c r="H76" s="72">
        <v>428</v>
      </c>
    </row>
    <row r="77" spans="1:8" x14ac:dyDescent="0.25">
      <c r="A77" s="482"/>
      <c r="B77" s="483"/>
      <c r="C77" s="114" t="s">
        <v>729</v>
      </c>
      <c r="D77" s="177">
        <v>4650</v>
      </c>
      <c r="E77" s="70">
        <v>0.185</v>
      </c>
      <c r="F77" s="71" t="s">
        <v>585</v>
      </c>
      <c r="G77" s="71" t="s">
        <v>730</v>
      </c>
      <c r="H77" s="72">
        <v>463</v>
      </c>
    </row>
    <row r="78" spans="1:8" ht="15.75" thickBot="1" x14ac:dyDescent="0.3">
      <c r="A78" s="484"/>
      <c r="B78" s="485"/>
      <c r="C78" s="115" t="s">
        <v>731</v>
      </c>
      <c r="D78" s="178">
        <v>5100</v>
      </c>
      <c r="E78" s="74">
        <v>0.2</v>
      </c>
      <c r="F78" s="75" t="s">
        <v>585</v>
      </c>
      <c r="G78" s="75" t="s">
        <v>732</v>
      </c>
      <c r="H78" s="76">
        <v>500</v>
      </c>
    </row>
    <row r="79" spans="1:8" ht="15.75" thickBot="1" x14ac:dyDescent="0.3">
      <c r="A79" s="503" t="s">
        <v>733</v>
      </c>
      <c r="B79" s="504"/>
      <c r="C79" s="504"/>
      <c r="D79" s="504"/>
      <c r="E79" s="504"/>
      <c r="F79" s="504"/>
      <c r="G79" s="504"/>
      <c r="H79" s="505"/>
    </row>
    <row r="80" spans="1:8" x14ac:dyDescent="0.25">
      <c r="A80" s="120"/>
      <c r="B80" s="121"/>
      <c r="C80" s="161" t="s">
        <v>734</v>
      </c>
      <c r="D80" s="359">
        <v>600</v>
      </c>
      <c r="E80" s="122">
        <v>2.9000000000000001E-2</v>
      </c>
      <c r="F80" s="123" t="s">
        <v>585</v>
      </c>
      <c r="G80" s="123" t="s">
        <v>735</v>
      </c>
      <c r="H80" s="124">
        <v>72</v>
      </c>
    </row>
    <row r="81" spans="1:8" x14ac:dyDescent="0.25">
      <c r="A81" s="120"/>
      <c r="B81" s="121"/>
      <c r="C81" s="105" t="s">
        <v>736</v>
      </c>
      <c r="D81" s="360">
        <v>1100</v>
      </c>
      <c r="E81" s="70">
        <v>7.5999999999999998E-2</v>
      </c>
      <c r="F81" s="71" t="s">
        <v>585</v>
      </c>
      <c r="G81" s="71" t="s">
        <v>737</v>
      </c>
      <c r="H81" s="72">
        <v>189</v>
      </c>
    </row>
    <row r="82" spans="1:8" x14ac:dyDescent="0.25">
      <c r="A82" s="120"/>
      <c r="B82" s="121"/>
      <c r="C82" s="105" t="s">
        <v>738</v>
      </c>
      <c r="D82" s="360">
        <v>1300</v>
      </c>
      <c r="E82" s="70">
        <v>8.8999999999999996E-2</v>
      </c>
      <c r="F82" s="71" t="s">
        <v>585</v>
      </c>
      <c r="G82" s="71" t="s">
        <v>739</v>
      </c>
      <c r="H82" s="72">
        <v>223</v>
      </c>
    </row>
    <row r="83" spans="1:8" x14ac:dyDescent="0.25">
      <c r="A83" s="120"/>
      <c r="B83" s="121"/>
      <c r="C83" s="105" t="s">
        <v>740</v>
      </c>
      <c r="D83" s="360">
        <v>1400</v>
      </c>
      <c r="E83" s="70">
        <v>9.6000000000000002E-2</v>
      </c>
      <c r="F83" s="71" t="s">
        <v>585</v>
      </c>
      <c r="G83" s="71" t="s">
        <v>741</v>
      </c>
      <c r="H83" s="72">
        <v>241</v>
      </c>
    </row>
    <row r="84" spans="1:8" x14ac:dyDescent="0.25">
      <c r="A84" s="120"/>
      <c r="B84" s="121"/>
      <c r="C84" s="105" t="s">
        <v>742</v>
      </c>
      <c r="D84" s="360">
        <v>1600</v>
      </c>
      <c r="E84" s="70">
        <v>0.11</v>
      </c>
      <c r="F84" s="71" t="s">
        <v>585</v>
      </c>
      <c r="G84" s="71" t="s">
        <v>743</v>
      </c>
      <c r="H84" s="72">
        <v>275</v>
      </c>
    </row>
    <row r="85" spans="1:8" x14ac:dyDescent="0.25">
      <c r="A85" s="120"/>
      <c r="B85" s="121"/>
      <c r="C85" s="105" t="s">
        <v>744</v>
      </c>
      <c r="D85" s="360">
        <v>1700</v>
      </c>
      <c r="E85" s="70">
        <v>0.124</v>
      </c>
      <c r="F85" s="71" t="s">
        <v>585</v>
      </c>
      <c r="G85" s="71" t="s">
        <v>745</v>
      </c>
      <c r="H85" s="72">
        <v>310</v>
      </c>
    </row>
    <row r="86" spans="1:8" x14ac:dyDescent="0.25">
      <c r="A86" s="120"/>
      <c r="B86" s="121"/>
      <c r="C86" s="105" t="s">
        <v>746</v>
      </c>
      <c r="D86" s="360">
        <v>1900</v>
      </c>
      <c r="E86" s="70">
        <v>0.13100000000000001</v>
      </c>
      <c r="F86" s="71" t="s">
        <v>585</v>
      </c>
      <c r="G86" s="71" t="s">
        <v>747</v>
      </c>
      <c r="H86" s="72">
        <v>327</v>
      </c>
    </row>
    <row r="87" spans="1:8" x14ac:dyDescent="0.25">
      <c r="A87" s="120"/>
      <c r="B87" s="121"/>
      <c r="C87" s="105" t="s">
        <v>748</v>
      </c>
      <c r="D87" s="360">
        <v>1900</v>
      </c>
      <c r="E87" s="70">
        <v>0.11899999999999999</v>
      </c>
      <c r="F87" s="71" t="s">
        <v>585</v>
      </c>
      <c r="G87" s="71" t="s">
        <v>749</v>
      </c>
      <c r="H87" s="72">
        <v>297</v>
      </c>
    </row>
    <row r="88" spans="1:8" x14ac:dyDescent="0.25">
      <c r="A88" s="120"/>
      <c r="B88" s="121"/>
      <c r="C88" s="105" t="s">
        <v>750</v>
      </c>
      <c r="D88" s="360">
        <v>2100</v>
      </c>
      <c r="E88" s="70">
        <v>0.13</v>
      </c>
      <c r="F88" s="71" t="s">
        <v>585</v>
      </c>
      <c r="G88" s="71" t="s">
        <v>751</v>
      </c>
      <c r="H88" s="72">
        <v>325</v>
      </c>
    </row>
    <row r="89" spans="1:8" x14ac:dyDescent="0.25">
      <c r="A89" s="120"/>
      <c r="B89" s="121"/>
      <c r="C89" s="105" t="s">
        <v>752</v>
      </c>
      <c r="D89" s="360">
        <v>2600</v>
      </c>
      <c r="E89" s="70">
        <v>0.151</v>
      </c>
      <c r="F89" s="71" t="s">
        <v>585</v>
      </c>
      <c r="G89" s="71" t="s">
        <v>753</v>
      </c>
      <c r="H89" s="72">
        <v>378</v>
      </c>
    </row>
    <row r="90" spans="1:8" x14ac:dyDescent="0.25">
      <c r="A90" s="120"/>
      <c r="B90" s="121"/>
      <c r="C90" s="105" t="s">
        <v>754</v>
      </c>
      <c r="D90" s="360">
        <v>3100</v>
      </c>
      <c r="E90" s="70">
        <v>0.17299999999999999</v>
      </c>
      <c r="F90" s="71" t="s">
        <v>585</v>
      </c>
      <c r="G90" s="71" t="s">
        <v>755</v>
      </c>
      <c r="H90" s="72">
        <v>433</v>
      </c>
    </row>
    <row r="91" spans="1:8" x14ac:dyDescent="0.25">
      <c r="A91" s="120"/>
      <c r="B91" s="121"/>
      <c r="C91" s="105" t="s">
        <v>756</v>
      </c>
      <c r="D91" s="360">
        <v>4800</v>
      </c>
      <c r="E91" s="70">
        <v>0.22700000000000001</v>
      </c>
      <c r="F91" s="71" t="s">
        <v>585</v>
      </c>
      <c r="G91" s="71" t="s">
        <v>757</v>
      </c>
      <c r="H91" s="72">
        <v>568</v>
      </c>
    </row>
    <row r="92" spans="1:8" x14ac:dyDescent="0.25">
      <c r="A92" s="120"/>
      <c r="B92" s="121"/>
      <c r="C92" s="105" t="s">
        <v>758</v>
      </c>
      <c r="D92" s="360">
        <v>4100</v>
      </c>
      <c r="E92" s="70">
        <v>0.249</v>
      </c>
      <c r="F92" s="71" t="s">
        <v>585</v>
      </c>
      <c r="G92" s="71" t="s">
        <v>759</v>
      </c>
      <c r="H92" s="72">
        <v>623</v>
      </c>
    </row>
    <row r="93" spans="1:8" x14ac:dyDescent="0.25">
      <c r="A93" s="120"/>
      <c r="B93" s="121"/>
      <c r="C93" s="105" t="s">
        <v>760</v>
      </c>
      <c r="D93" s="360">
        <v>600</v>
      </c>
      <c r="E93" s="70">
        <v>3.7999999999999999E-2</v>
      </c>
      <c r="F93" s="71" t="s">
        <v>585</v>
      </c>
      <c r="G93" s="71" t="s">
        <v>761</v>
      </c>
      <c r="H93" s="72">
        <v>95</v>
      </c>
    </row>
    <row r="94" spans="1:8" x14ac:dyDescent="0.25">
      <c r="A94" s="120"/>
      <c r="B94" s="121"/>
      <c r="C94" s="105" t="s">
        <v>2314</v>
      </c>
      <c r="D94" s="360">
        <v>1400</v>
      </c>
      <c r="E94" s="70">
        <v>0.10100000000000001</v>
      </c>
      <c r="F94" s="71" t="s">
        <v>585</v>
      </c>
      <c r="G94" s="71" t="s">
        <v>762</v>
      </c>
      <c r="H94" s="72">
        <v>253</v>
      </c>
    </row>
    <row r="95" spans="1:8" x14ac:dyDescent="0.25">
      <c r="A95" s="120"/>
      <c r="B95" s="121"/>
      <c r="C95" s="105" t="s">
        <v>763</v>
      </c>
      <c r="D95" s="360">
        <v>1700</v>
      </c>
      <c r="E95" s="70">
        <v>0.12</v>
      </c>
      <c r="F95" s="71" t="s">
        <v>585</v>
      </c>
      <c r="G95" s="71" t="s">
        <v>764</v>
      </c>
      <c r="H95" s="72">
        <v>300</v>
      </c>
    </row>
    <row r="96" spans="1:8" x14ac:dyDescent="0.25">
      <c r="A96" s="120"/>
      <c r="B96" s="121"/>
      <c r="C96" s="105" t="s">
        <v>765</v>
      </c>
      <c r="D96" s="360">
        <v>2600</v>
      </c>
      <c r="E96" s="70">
        <v>0.16600000000000001</v>
      </c>
      <c r="F96" s="71" t="s">
        <v>585</v>
      </c>
      <c r="G96" s="71" t="s">
        <v>766</v>
      </c>
      <c r="H96" s="72">
        <v>416</v>
      </c>
    </row>
    <row r="97" spans="1:8" x14ac:dyDescent="0.25">
      <c r="A97" s="120"/>
      <c r="B97" s="121"/>
      <c r="C97" s="105" t="s">
        <v>767</v>
      </c>
      <c r="D97" s="360">
        <v>4300</v>
      </c>
      <c r="E97" s="70">
        <v>0.33400000000000002</v>
      </c>
      <c r="F97" s="71" t="s">
        <v>585</v>
      </c>
      <c r="G97" s="71" t="s">
        <v>768</v>
      </c>
      <c r="H97" s="72">
        <v>835</v>
      </c>
    </row>
    <row r="98" spans="1:8" x14ac:dyDescent="0.25">
      <c r="A98" s="120"/>
      <c r="B98" s="121"/>
      <c r="C98" s="105" t="s">
        <v>769</v>
      </c>
      <c r="D98" s="360">
        <v>700</v>
      </c>
      <c r="E98" s="70">
        <v>0.04</v>
      </c>
      <c r="F98" s="71" t="s">
        <v>585</v>
      </c>
      <c r="G98" s="71" t="s">
        <v>770</v>
      </c>
      <c r="H98" s="72">
        <v>99</v>
      </c>
    </row>
    <row r="99" spans="1:8" x14ac:dyDescent="0.25">
      <c r="A99" s="120"/>
      <c r="B99" s="121"/>
      <c r="C99" s="105" t="s">
        <v>771</v>
      </c>
      <c r="D99" s="360">
        <v>800</v>
      </c>
      <c r="E99" s="70">
        <v>4.9000000000000002E-2</v>
      </c>
      <c r="F99" s="71" t="s">
        <v>585</v>
      </c>
      <c r="G99" s="71" t="s">
        <v>772</v>
      </c>
      <c r="H99" s="72">
        <v>121</v>
      </c>
    </row>
    <row r="100" spans="1:8" x14ac:dyDescent="0.25">
      <c r="A100" s="120"/>
      <c r="B100" s="121"/>
      <c r="C100" s="105" t="s">
        <v>773</v>
      </c>
      <c r="D100" s="360">
        <v>1800</v>
      </c>
      <c r="E100" s="70">
        <v>0.10299999999999999</v>
      </c>
      <c r="F100" s="71" t="s">
        <v>585</v>
      </c>
      <c r="G100" s="71" t="s">
        <v>774</v>
      </c>
      <c r="H100" s="72">
        <v>256</v>
      </c>
    </row>
    <row r="101" spans="1:8" x14ac:dyDescent="0.25">
      <c r="A101" s="120"/>
      <c r="B101" s="121"/>
      <c r="C101" s="105" t="s">
        <v>775</v>
      </c>
      <c r="D101" s="360">
        <v>1900</v>
      </c>
      <c r="E101" s="70">
        <v>0.112</v>
      </c>
      <c r="F101" s="71" t="s">
        <v>585</v>
      </c>
      <c r="G101" s="71" t="s">
        <v>776</v>
      </c>
      <c r="H101" s="72">
        <v>280</v>
      </c>
    </row>
    <row r="102" spans="1:8" x14ac:dyDescent="0.25">
      <c r="A102" s="120"/>
      <c r="B102" s="121"/>
      <c r="C102" s="105" t="s">
        <v>777</v>
      </c>
      <c r="D102" s="360">
        <v>2000</v>
      </c>
      <c r="E102" s="70">
        <v>0.121</v>
      </c>
      <c r="F102" s="71" t="s">
        <v>585</v>
      </c>
      <c r="G102" s="71" t="s">
        <v>778</v>
      </c>
      <c r="H102" s="72">
        <v>303</v>
      </c>
    </row>
    <row r="103" spans="1:8" x14ac:dyDescent="0.25">
      <c r="A103" s="120"/>
      <c r="B103" s="121"/>
      <c r="C103" s="105" t="s">
        <v>779</v>
      </c>
      <c r="D103" s="360">
        <v>1900</v>
      </c>
      <c r="E103" s="70">
        <v>0.13100000000000001</v>
      </c>
      <c r="F103" s="71" t="s">
        <v>585</v>
      </c>
      <c r="G103" s="71" t="s">
        <v>780</v>
      </c>
      <c r="H103" s="72">
        <v>327</v>
      </c>
    </row>
    <row r="104" spans="1:8" ht="15.75" thickBot="1" x14ac:dyDescent="0.3">
      <c r="A104" s="125"/>
      <c r="B104" s="126"/>
      <c r="C104" s="116" t="s">
        <v>781</v>
      </c>
      <c r="D104" s="361">
        <v>2500</v>
      </c>
      <c r="E104" s="74">
        <v>0.13100000000000001</v>
      </c>
      <c r="F104" s="75" t="s">
        <v>585</v>
      </c>
      <c r="G104" s="75" t="s">
        <v>780</v>
      </c>
      <c r="H104" s="76">
        <v>327</v>
      </c>
    </row>
    <row r="105" spans="1:8" x14ac:dyDescent="0.25">
      <c r="A105" s="472" t="s">
        <v>576</v>
      </c>
      <c r="B105" s="473"/>
      <c r="C105" s="476" t="s">
        <v>577</v>
      </c>
      <c r="D105" s="544" t="s">
        <v>578</v>
      </c>
      <c r="E105" s="48" t="s">
        <v>579</v>
      </c>
      <c r="F105" s="50" t="s">
        <v>580</v>
      </c>
      <c r="G105" s="468" t="s">
        <v>581</v>
      </c>
      <c r="H105" s="133" t="s">
        <v>582</v>
      </c>
    </row>
    <row r="106" spans="1:8" ht="15.75" thickBot="1" x14ac:dyDescent="0.3">
      <c r="A106" s="474"/>
      <c r="B106" s="475"/>
      <c r="C106" s="477"/>
      <c r="D106" s="477"/>
      <c r="E106" s="52" t="s">
        <v>583</v>
      </c>
      <c r="F106" s="54" t="s">
        <v>583</v>
      </c>
      <c r="G106" s="469"/>
      <c r="H106" s="134" t="s">
        <v>584</v>
      </c>
    </row>
    <row r="107" spans="1:8" ht="15.75" thickBot="1" x14ac:dyDescent="0.3">
      <c r="A107" s="503" t="s">
        <v>733</v>
      </c>
      <c r="B107" s="504"/>
      <c r="C107" s="504"/>
      <c r="D107" s="504"/>
      <c r="E107" s="504"/>
      <c r="F107" s="504"/>
      <c r="G107" s="504"/>
      <c r="H107" s="505"/>
    </row>
    <row r="108" spans="1:8" x14ac:dyDescent="0.25">
      <c r="A108" s="127"/>
      <c r="B108" s="128"/>
      <c r="C108" s="56" t="s">
        <v>782</v>
      </c>
      <c r="D108" s="340">
        <v>1900</v>
      </c>
      <c r="E108" s="57">
        <v>0.14899999999999999</v>
      </c>
      <c r="F108" s="58" t="s">
        <v>585</v>
      </c>
      <c r="G108" s="58" t="s">
        <v>783</v>
      </c>
      <c r="H108" s="59">
        <v>374</v>
      </c>
    </row>
    <row r="109" spans="1:8" x14ac:dyDescent="0.25">
      <c r="A109" s="120"/>
      <c r="B109" s="121"/>
      <c r="C109" s="105" t="s">
        <v>784</v>
      </c>
      <c r="D109" s="339">
        <v>3400</v>
      </c>
      <c r="E109" s="70">
        <v>0.14899999999999999</v>
      </c>
      <c r="F109" s="71" t="s">
        <v>585</v>
      </c>
      <c r="G109" s="71" t="s">
        <v>783</v>
      </c>
      <c r="H109" s="72">
        <v>374</v>
      </c>
    </row>
    <row r="110" spans="1:8" x14ac:dyDescent="0.25">
      <c r="A110" s="120"/>
      <c r="B110" s="121"/>
      <c r="C110" s="105" t="s">
        <v>785</v>
      </c>
      <c r="D110" s="339">
        <v>2200</v>
      </c>
      <c r="E110" s="70">
        <v>0.16800000000000001</v>
      </c>
      <c r="F110" s="71" t="s">
        <v>585</v>
      </c>
      <c r="G110" s="71" t="s">
        <v>786</v>
      </c>
      <c r="H110" s="72">
        <v>421</v>
      </c>
    </row>
    <row r="111" spans="1:8" x14ac:dyDescent="0.25">
      <c r="A111" s="120"/>
      <c r="B111" s="121"/>
      <c r="C111" s="105" t="s">
        <v>787</v>
      </c>
      <c r="D111" s="339">
        <v>2400</v>
      </c>
      <c r="E111" s="70">
        <v>0.17799999999999999</v>
      </c>
      <c r="F111" s="71" t="s">
        <v>585</v>
      </c>
      <c r="G111" s="85" t="s">
        <v>788</v>
      </c>
      <c r="H111" s="72">
        <v>444</v>
      </c>
    </row>
    <row r="112" spans="1:8" x14ac:dyDescent="0.25">
      <c r="A112" s="120"/>
      <c r="B112" s="121"/>
      <c r="C112" s="105" t="s">
        <v>789</v>
      </c>
      <c r="D112" s="339">
        <v>8800</v>
      </c>
      <c r="E112" s="70">
        <v>0.19600000000000001</v>
      </c>
      <c r="F112" s="71" t="s">
        <v>585</v>
      </c>
      <c r="G112" s="71" t="s">
        <v>790</v>
      </c>
      <c r="H112" s="72">
        <v>491</v>
      </c>
    </row>
    <row r="113" spans="1:8" x14ac:dyDescent="0.25">
      <c r="A113" s="120"/>
      <c r="B113" s="121"/>
      <c r="C113" s="105" t="s">
        <v>791</v>
      </c>
      <c r="D113" s="339">
        <v>3200</v>
      </c>
      <c r="E113" s="70">
        <v>0.215</v>
      </c>
      <c r="F113" s="71" t="s">
        <v>585</v>
      </c>
      <c r="G113" s="71" t="s">
        <v>792</v>
      </c>
      <c r="H113" s="72">
        <v>538</v>
      </c>
    </row>
    <row r="114" spans="1:8" x14ac:dyDescent="0.25">
      <c r="A114" s="120"/>
      <c r="B114" s="121"/>
      <c r="C114" s="105" t="s">
        <v>793</v>
      </c>
      <c r="D114" s="339">
        <v>900</v>
      </c>
      <c r="E114" s="70">
        <v>5.2999999999999999E-2</v>
      </c>
      <c r="F114" s="71" t="s">
        <v>585</v>
      </c>
      <c r="G114" s="71" t="s">
        <v>794</v>
      </c>
      <c r="H114" s="72">
        <v>133</v>
      </c>
    </row>
    <row r="115" spans="1:8" x14ac:dyDescent="0.25">
      <c r="A115" s="120"/>
      <c r="B115" s="121"/>
      <c r="C115" s="105" t="s">
        <v>795</v>
      </c>
      <c r="D115" s="339">
        <v>1000</v>
      </c>
      <c r="E115" s="70">
        <v>6.5000000000000002E-2</v>
      </c>
      <c r="F115" s="71" t="s">
        <v>585</v>
      </c>
      <c r="G115" s="71" t="s">
        <v>796</v>
      </c>
      <c r="H115" s="72">
        <v>163</v>
      </c>
    </row>
    <row r="116" spans="1:8" x14ac:dyDescent="0.25">
      <c r="A116" s="120"/>
      <c r="B116" s="121"/>
      <c r="C116" s="105" t="s">
        <v>797</v>
      </c>
      <c r="D116" s="339">
        <v>1100</v>
      </c>
      <c r="E116" s="70">
        <v>7.6999999999999999E-2</v>
      </c>
      <c r="F116" s="71" t="s">
        <v>585</v>
      </c>
      <c r="G116" s="71" t="s">
        <v>798</v>
      </c>
      <c r="H116" s="72">
        <v>193</v>
      </c>
    </row>
    <row r="117" spans="1:8" x14ac:dyDescent="0.25">
      <c r="A117" s="120"/>
      <c r="B117" s="121"/>
      <c r="C117" s="105" t="s">
        <v>799</v>
      </c>
      <c r="D117" s="339">
        <v>2800</v>
      </c>
      <c r="E117" s="70">
        <v>0.215</v>
      </c>
      <c r="F117" s="71" t="s">
        <v>585</v>
      </c>
      <c r="G117" s="71" t="s">
        <v>800</v>
      </c>
      <c r="H117" s="72">
        <v>564</v>
      </c>
    </row>
    <row r="118" spans="1:8" ht="15.75" thickBot="1" x14ac:dyDescent="0.3">
      <c r="A118" s="125"/>
      <c r="B118" s="126"/>
      <c r="C118" s="116" t="s">
        <v>801</v>
      </c>
      <c r="D118" s="341">
        <v>4100</v>
      </c>
      <c r="E118" s="74">
        <v>0.22600000000000001</v>
      </c>
      <c r="F118" s="75" t="s">
        <v>585</v>
      </c>
      <c r="G118" s="75" t="s">
        <v>802</v>
      </c>
      <c r="H118" s="76">
        <v>722</v>
      </c>
    </row>
  </sheetData>
  <mergeCells count="38">
    <mergeCell ref="A13:H13"/>
    <mergeCell ref="A9:H9"/>
    <mergeCell ref="A10:H10"/>
    <mergeCell ref="A11:B12"/>
    <mergeCell ref="C11:C12"/>
    <mergeCell ref="D11:D12"/>
    <mergeCell ref="G11:G12"/>
    <mergeCell ref="A14:B18"/>
    <mergeCell ref="A20:H20"/>
    <mergeCell ref="A21:H21"/>
    <mergeCell ref="A22:B23"/>
    <mergeCell ref="C22:C23"/>
    <mergeCell ref="D22:D23"/>
    <mergeCell ref="G22:G23"/>
    <mergeCell ref="A41:B43"/>
    <mergeCell ref="A24:H24"/>
    <mergeCell ref="A25:B29"/>
    <mergeCell ref="A30:H30"/>
    <mergeCell ref="A31:B34"/>
    <mergeCell ref="A36:H36"/>
    <mergeCell ref="A37:H37"/>
    <mergeCell ref="A38:B39"/>
    <mergeCell ref="C38:C39"/>
    <mergeCell ref="D38:D39"/>
    <mergeCell ref="G38:G39"/>
    <mergeCell ref="A40:H40"/>
    <mergeCell ref="A79:H79"/>
    <mergeCell ref="A44:H44"/>
    <mergeCell ref="A55:H55"/>
    <mergeCell ref="A56:B66"/>
    <mergeCell ref="A67:H67"/>
    <mergeCell ref="A68:B78"/>
    <mergeCell ref="A45:B54"/>
    <mergeCell ref="A105:B106"/>
    <mergeCell ref="C105:C106"/>
    <mergeCell ref="D105:D106"/>
    <mergeCell ref="G105:G106"/>
    <mergeCell ref="A107:H10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2:J227"/>
  <sheetViews>
    <sheetView view="pageBreakPreview" zoomScale="115" zoomScaleNormal="100" zoomScaleSheetLayoutView="115" workbookViewId="0">
      <selection activeCell="P10" sqref="P10"/>
    </sheetView>
  </sheetViews>
  <sheetFormatPr defaultRowHeight="15" x14ac:dyDescent="0.25"/>
  <cols>
    <col min="1" max="1" width="3.7109375" customWidth="1"/>
    <col min="2" max="2" width="22.140625" customWidth="1"/>
    <col min="3" max="3" width="9" customWidth="1"/>
    <col min="4" max="4" width="11.85546875" customWidth="1"/>
    <col min="5" max="6" width="10.7109375" customWidth="1"/>
    <col min="7" max="7" width="10.85546875" customWidth="1"/>
    <col min="8" max="8" width="15.7109375" customWidth="1"/>
    <col min="9" max="9" width="0.140625" style="7" customWidth="1"/>
    <col min="10" max="10" width="0.28515625" style="7" hidden="1" customWidth="1"/>
  </cols>
  <sheetData>
    <row r="2" spans="2:10" x14ac:dyDescent="0.25">
      <c r="E2" s="1" t="s">
        <v>367</v>
      </c>
      <c r="F2" s="1"/>
      <c r="G2" s="1"/>
      <c r="H2" s="1"/>
    </row>
    <row r="3" spans="2:10" x14ac:dyDescent="0.25">
      <c r="E3" s="453" t="s">
        <v>2309</v>
      </c>
      <c r="F3" s="453"/>
      <c r="G3" s="453"/>
      <c r="H3" s="453"/>
    </row>
    <row r="4" spans="2:10" x14ac:dyDescent="0.25">
      <c r="E4" s="453"/>
      <c r="F4" s="453"/>
      <c r="G4" s="453"/>
      <c r="H4" s="453"/>
    </row>
    <row r="5" spans="2:10" x14ac:dyDescent="0.25">
      <c r="E5" s="25"/>
      <c r="F5" s="1"/>
      <c r="G5" s="1"/>
      <c r="H5" s="1"/>
    </row>
    <row r="6" spans="2:10" x14ac:dyDescent="0.25">
      <c r="E6" s="25"/>
      <c r="F6" s="1"/>
      <c r="G6" s="1"/>
      <c r="H6" s="1"/>
    </row>
    <row r="7" spans="2:10" x14ac:dyDescent="0.25">
      <c r="E7" s="24"/>
      <c r="F7" s="1"/>
      <c r="G7" s="1"/>
      <c r="H7" s="1"/>
    </row>
    <row r="8" spans="2:10" ht="15" customHeight="1" x14ac:dyDescent="0.25">
      <c r="B8" s="455" t="s">
        <v>368</v>
      </c>
      <c r="C8" s="455"/>
      <c r="D8" s="455"/>
      <c r="E8" s="455"/>
      <c r="F8" s="455"/>
      <c r="G8" s="455"/>
      <c r="H8" s="455"/>
    </row>
    <row r="9" spans="2:10" ht="15" customHeight="1" x14ac:dyDescent="0.25">
      <c r="B9" s="455"/>
      <c r="C9" s="455"/>
      <c r="D9" s="455"/>
      <c r="E9" s="455"/>
      <c r="F9" s="455"/>
      <c r="G9" s="455"/>
      <c r="H9" s="455"/>
    </row>
    <row r="10" spans="2:10" ht="15" customHeight="1" x14ac:dyDescent="0.25">
      <c r="B10" s="455"/>
      <c r="C10" s="455"/>
      <c r="D10" s="455"/>
      <c r="E10" s="455"/>
      <c r="F10" s="455"/>
      <c r="G10" s="455"/>
      <c r="H10" s="455"/>
    </row>
    <row r="11" spans="2:10" ht="15.75" thickBot="1" x14ac:dyDescent="0.3">
      <c r="H11" t="s">
        <v>1838</v>
      </c>
    </row>
    <row r="12" spans="2:10" x14ac:dyDescent="0.25">
      <c r="B12" s="550" t="s">
        <v>0</v>
      </c>
      <c r="C12" s="458" t="s">
        <v>1</v>
      </c>
      <c r="D12" s="2"/>
      <c r="E12" s="2" t="s">
        <v>2</v>
      </c>
      <c r="F12" s="2"/>
      <c r="G12" s="552" t="s">
        <v>3</v>
      </c>
      <c r="H12" s="554" t="s">
        <v>4</v>
      </c>
    </row>
    <row r="13" spans="2:10" ht="15.75" thickBot="1" x14ac:dyDescent="0.3">
      <c r="B13" s="551"/>
      <c r="C13" s="459"/>
      <c r="D13" s="3" t="s">
        <v>5</v>
      </c>
      <c r="E13" s="3" t="s">
        <v>6</v>
      </c>
      <c r="F13" s="3" t="s">
        <v>7</v>
      </c>
      <c r="G13" s="553"/>
      <c r="H13" s="555"/>
    </row>
    <row r="14" spans="2:10" ht="15" customHeight="1" x14ac:dyDescent="0.25">
      <c r="B14" s="220" t="s">
        <v>369</v>
      </c>
      <c r="C14" s="432" t="s">
        <v>1892</v>
      </c>
      <c r="D14" s="221">
        <v>3000</v>
      </c>
      <c r="E14" s="221">
        <v>300</v>
      </c>
      <c r="F14" s="221">
        <v>300</v>
      </c>
      <c r="G14" s="221">
        <v>700</v>
      </c>
      <c r="H14" s="200">
        <v>3300</v>
      </c>
      <c r="I14" s="7">
        <v>1100</v>
      </c>
      <c r="J14" s="7">
        <f>(D14/1000)*I14</f>
        <v>3300</v>
      </c>
    </row>
    <row r="15" spans="2:10" ht="15" customHeight="1" x14ac:dyDescent="0.25">
      <c r="B15" s="222" t="s">
        <v>370</v>
      </c>
      <c r="C15" s="184" t="s">
        <v>1892</v>
      </c>
      <c r="D15" s="186">
        <v>3000</v>
      </c>
      <c r="E15" s="186">
        <v>300</v>
      </c>
      <c r="F15" s="186">
        <v>300</v>
      </c>
      <c r="G15" s="186">
        <v>700</v>
      </c>
      <c r="H15" s="200">
        <v>3300</v>
      </c>
      <c r="I15" s="7">
        <v>1100</v>
      </c>
      <c r="J15" s="7">
        <f t="shared" ref="J15:J78" si="0">(D15/1000)*I15</f>
        <v>3300</v>
      </c>
    </row>
    <row r="16" spans="2:10" ht="15.75" customHeight="1" thickBot="1" x14ac:dyDescent="0.3">
      <c r="B16" s="223" t="s">
        <v>371</v>
      </c>
      <c r="C16" s="433" t="s">
        <v>1892</v>
      </c>
      <c r="D16" s="190">
        <v>3000</v>
      </c>
      <c r="E16" s="190">
        <v>300</v>
      </c>
      <c r="F16" s="190">
        <v>300</v>
      </c>
      <c r="G16" s="190">
        <v>700</v>
      </c>
      <c r="H16" s="198">
        <v>3300</v>
      </c>
      <c r="I16" s="7">
        <v>1100</v>
      </c>
      <c r="J16" s="7">
        <f t="shared" si="0"/>
        <v>3300</v>
      </c>
    </row>
    <row r="17" spans="2:10" ht="5.25" customHeight="1" thickBot="1" x14ac:dyDescent="0.3">
      <c r="B17" s="548"/>
      <c r="C17" s="549"/>
      <c r="D17" s="549"/>
      <c r="E17" s="549"/>
      <c r="F17" s="549"/>
      <c r="G17" s="549"/>
      <c r="H17" s="549"/>
      <c r="J17" s="7">
        <f t="shared" si="0"/>
        <v>0</v>
      </c>
    </row>
    <row r="18" spans="2:10" ht="15.75" customHeight="1" x14ac:dyDescent="0.25">
      <c r="B18" s="30" t="s">
        <v>372</v>
      </c>
      <c r="C18" s="31" t="s">
        <v>1892</v>
      </c>
      <c r="D18" s="6">
        <v>4000</v>
      </c>
      <c r="E18" s="6">
        <v>300</v>
      </c>
      <c r="F18" s="6">
        <v>300</v>
      </c>
      <c r="G18" s="6">
        <v>930</v>
      </c>
      <c r="H18" s="198">
        <v>4400</v>
      </c>
      <c r="I18" s="7">
        <v>1100</v>
      </c>
      <c r="J18" s="7">
        <f t="shared" si="0"/>
        <v>4400</v>
      </c>
    </row>
    <row r="19" spans="2:10" ht="15.75" customHeight="1" x14ac:dyDescent="0.25">
      <c r="B19" s="30" t="s">
        <v>373</v>
      </c>
      <c r="C19" s="31" t="s">
        <v>1892</v>
      </c>
      <c r="D19" s="7">
        <v>4000</v>
      </c>
      <c r="E19" s="7">
        <v>300</v>
      </c>
      <c r="F19" s="7">
        <v>300</v>
      </c>
      <c r="G19" s="7">
        <v>930</v>
      </c>
      <c r="H19" s="198">
        <v>4400</v>
      </c>
      <c r="I19" s="7">
        <v>1100</v>
      </c>
      <c r="J19" s="7">
        <f t="shared" si="0"/>
        <v>4400</v>
      </c>
    </row>
    <row r="20" spans="2:10" ht="15.75" customHeight="1" thickBot="1" x14ac:dyDescent="0.3">
      <c r="B20" s="30" t="s">
        <v>374</v>
      </c>
      <c r="C20" s="31" t="s">
        <v>1892</v>
      </c>
      <c r="D20" s="11">
        <v>4000</v>
      </c>
      <c r="E20" s="11">
        <v>300</v>
      </c>
      <c r="F20" s="11">
        <v>300</v>
      </c>
      <c r="G20" s="11">
        <v>930</v>
      </c>
      <c r="H20" s="198">
        <v>4400</v>
      </c>
      <c r="I20" s="7">
        <v>1100</v>
      </c>
      <c r="J20" s="7">
        <f t="shared" si="0"/>
        <v>4400</v>
      </c>
    </row>
    <row r="21" spans="2:10" ht="5.25" customHeight="1" thickBot="1" x14ac:dyDescent="0.3">
      <c r="B21" s="548"/>
      <c r="C21" s="549"/>
      <c r="D21" s="549"/>
      <c r="E21" s="549"/>
      <c r="F21" s="549"/>
      <c r="G21" s="549"/>
      <c r="H21" s="549"/>
      <c r="J21" s="7">
        <f t="shared" si="0"/>
        <v>0</v>
      </c>
    </row>
    <row r="22" spans="2:10" ht="15.75" customHeight="1" x14ac:dyDescent="0.25">
      <c r="B22" s="30" t="s">
        <v>375</v>
      </c>
      <c r="C22" s="31" t="s">
        <v>1892</v>
      </c>
      <c r="D22" s="6">
        <v>5000</v>
      </c>
      <c r="E22" s="6">
        <v>300</v>
      </c>
      <c r="F22" s="6">
        <v>300</v>
      </c>
      <c r="G22" s="6">
        <v>1150</v>
      </c>
      <c r="H22" s="198">
        <v>5500</v>
      </c>
      <c r="I22" s="7">
        <v>1100</v>
      </c>
      <c r="J22" s="7">
        <f t="shared" si="0"/>
        <v>5500</v>
      </c>
    </row>
    <row r="23" spans="2:10" ht="15.75" customHeight="1" x14ac:dyDescent="0.25">
      <c r="B23" s="30" t="s">
        <v>376</v>
      </c>
      <c r="C23" s="31" t="s">
        <v>1892</v>
      </c>
      <c r="D23" s="7">
        <v>5000</v>
      </c>
      <c r="E23" s="7">
        <v>300</v>
      </c>
      <c r="F23" s="7">
        <v>300</v>
      </c>
      <c r="G23" s="7">
        <v>1150</v>
      </c>
      <c r="H23" s="198">
        <v>5500</v>
      </c>
      <c r="I23" s="7">
        <v>1100</v>
      </c>
      <c r="J23" s="7">
        <f t="shared" si="0"/>
        <v>5500</v>
      </c>
    </row>
    <row r="24" spans="2:10" ht="15.75" customHeight="1" x14ac:dyDescent="0.25">
      <c r="B24" s="30" t="s">
        <v>377</v>
      </c>
      <c r="C24" s="31" t="s">
        <v>1892</v>
      </c>
      <c r="D24" s="7">
        <v>5000</v>
      </c>
      <c r="E24" s="7">
        <v>300</v>
      </c>
      <c r="F24" s="7">
        <v>300</v>
      </c>
      <c r="G24" s="7">
        <v>1150</v>
      </c>
      <c r="H24" s="198">
        <v>5500</v>
      </c>
      <c r="I24" s="7">
        <v>1100</v>
      </c>
      <c r="J24" s="7">
        <f t="shared" si="0"/>
        <v>5500</v>
      </c>
    </row>
    <row r="25" spans="2:10" ht="15.75" customHeight="1" x14ac:dyDescent="0.25">
      <c r="B25" s="30" t="s">
        <v>378</v>
      </c>
      <c r="C25" s="31" t="s">
        <v>1892</v>
      </c>
      <c r="D25" s="7">
        <v>5000</v>
      </c>
      <c r="E25" s="7">
        <v>300</v>
      </c>
      <c r="F25" s="7">
        <v>300</v>
      </c>
      <c r="G25" s="7">
        <v>1150</v>
      </c>
      <c r="H25" s="198">
        <v>5400</v>
      </c>
      <c r="I25" s="7">
        <v>1080</v>
      </c>
      <c r="J25" s="7">
        <f t="shared" si="0"/>
        <v>5400</v>
      </c>
    </row>
    <row r="26" spans="2:10" ht="15.75" customHeight="1" x14ac:dyDescent="0.25">
      <c r="B26" s="30" t="s">
        <v>379</v>
      </c>
      <c r="C26" s="31" t="s">
        <v>1892</v>
      </c>
      <c r="D26" s="7">
        <v>5000</v>
      </c>
      <c r="E26" s="7">
        <v>300</v>
      </c>
      <c r="F26" s="7">
        <v>300</v>
      </c>
      <c r="G26" s="7">
        <v>1150</v>
      </c>
      <c r="H26" s="198">
        <v>5400</v>
      </c>
      <c r="I26" s="7">
        <v>1080</v>
      </c>
      <c r="J26" s="7">
        <f t="shared" si="0"/>
        <v>5400</v>
      </c>
    </row>
    <row r="27" spans="2:10" ht="15.75" customHeight="1" thickBot="1" x14ac:dyDescent="0.3">
      <c r="B27" s="30" t="s">
        <v>380</v>
      </c>
      <c r="C27" s="31" t="s">
        <v>1892</v>
      </c>
      <c r="D27" s="11">
        <v>5000</v>
      </c>
      <c r="E27" s="11">
        <v>300</v>
      </c>
      <c r="F27" s="11">
        <v>300</v>
      </c>
      <c r="G27" s="11">
        <v>1150</v>
      </c>
      <c r="H27" s="198">
        <v>5400</v>
      </c>
      <c r="I27" s="7">
        <v>1080</v>
      </c>
      <c r="J27" s="7">
        <f t="shared" si="0"/>
        <v>5400</v>
      </c>
    </row>
    <row r="28" spans="2:10" ht="5.25" customHeight="1" thickBot="1" x14ac:dyDescent="0.3">
      <c r="B28" s="548"/>
      <c r="C28" s="549"/>
      <c r="D28" s="549"/>
      <c r="E28" s="549"/>
      <c r="F28" s="549"/>
      <c r="G28" s="549"/>
      <c r="H28" s="549"/>
      <c r="J28" s="7">
        <f t="shared" si="0"/>
        <v>0</v>
      </c>
    </row>
    <row r="29" spans="2:10" ht="15.75" customHeight="1" x14ac:dyDescent="0.25">
      <c r="B29" s="224" t="s">
        <v>381</v>
      </c>
      <c r="C29" s="158" t="s">
        <v>1892</v>
      </c>
      <c r="D29" s="185">
        <v>6000</v>
      </c>
      <c r="E29" s="185">
        <v>300</v>
      </c>
      <c r="F29" s="185">
        <v>300</v>
      </c>
      <c r="G29" s="185">
        <v>1380</v>
      </c>
      <c r="H29" s="198">
        <v>6600</v>
      </c>
      <c r="I29" s="7">
        <v>1100</v>
      </c>
      <c r="J29" s="7">
        <f t="shared" si="0"/>
        <v>6600</v>
      </c>
    </row>
    <row r="30" spans="2:10" ht="15.75" customHeight="1" x14ac:dyDescent="0.25">
      <c r="B30" s="224" t="s">
        <v>382</v>
      </c>
      <c r="C30" s="158" t="s">
        <v>1892</v>
      </c>
      <c r="D30" s="186">
        <v>6000</v>
      </c>
      <c r="E30" s="186">
        <v>300</v>
      </c>
      <c r="F30" s="186">
        <v>300</v>
      </c>
      <c r="G30" s="186">
        <v>1380</v>
      </c>
      <c r="H30" s="198">
        <v>6600</v>
      </c>
      <c r="I30" s="7">
        <v>1100</v>
      </c>
      <c r="J30" s="7">
        <f t="shared" si="0"/>
        <v>6600</v>
      </c>
    </row>
    <row r="31" spans="2:10" ht="15.75" customHeight="1" x14ac:dyDescent="0.25">
      <c r="B31" s="224" t="s">
        <v>1909</v>
      </c>
      <c r="C31" s="158" t="s">
        <v>1892</v>
      </c>
      <c r="D31" s="186">
        <v>6000</v>
      </c>
      <c r="E31" s="186">
        <v>300</v>
      </c>
      <c r="F31" s="186">
        <v>300</v>
      </c>
      <c r="G31" s="186">
        <v>1380</v>
      </c>
      <c r="H31" s="198">
        <v>6480</v>
      </c>
      <c r="I31" s="7">
        <v>1080</v>
      </c>
      <c r="J31" s="7">
        <f t="shared" si="0"/>
        <v>6480</v>
      </c>
    </row>
    <row r="32" spans="2:10" ht="15.75" customHeight="1" x14ac:dyDescent="0.25">
      <c r="B32" s="224" t="s">
        <v>383</v>
      </c>
      <c r="C32" s="158" t="s">
        <v>1892</v>
      </c>
      <c r="D32" s="186">
        <v>6000</v>
      </c>
      <c r="E32" s="186">
        <v>300</v>
      </c>
      <c r="F32" s="186">
        <v>300</v>
      </c>
      <c r="G32" s="186">
        <v>1380</v>
      </c>
      <c r="H32" s="198">
        <v>6480</v>
      </c>
      <c r="I32" s="7">
        <v>1080</v>
      </c>
      <c r="J32" s="7">
        <f t="shared" si="0"/>
        <v>6480</v>
      </c>
    </row>
    <row r="33" spans="2:10" ht="15.75" customHeight="1" x14ac:dyDescent="0.25">
      <c r="B33" s="224" t="s">
        <v>384</v>
      </c>
      <c r="C33" s="158" t="s">
        <v>1892</v>
      </c>
      <c r="D33" s="186">
        <v>6000</v>
      </c>
      <c r="E33" s="186">
        <v>300</v>
      </c>
      <c r="F33" s="186">
        <v>300</v>
      </c>
      <c r="G33" s="186">
        <v>1380</v>
      </c>
      <c r="H33" s="198">
        <v>6480</v>
      </c>
      <c r="I33" s="7">
        <v>1080</v>
      </c>
      <c r="J33" s="7">
        <f t="shared" si="0"/>
        <v>6480</v>
      </c>
    </row>
    <row r="34" spans="2:10" ht="15.75" customHeight="1" x14ac:dyDescent="0.25">
      <c r="B34" s="224" t="s">
        <v>385</v>
      </c>
      <c r="C34" s="158" t="s">
        <v>1892</v>
      </c>
      <c r="D34" s="186">
        <v>6000</v>
      </c>
      <c r="E34" s="186">
        <v>300</v>
      </c>
      <c r="F34" s="186">
        <v>300</v>
      </c>
      <c r="G34" s="186">
        <v>1380</v>
      </c>
      <c r="H34" s="198">
        <v>6900</v>
      </c>
      <c r="I34" s="7">
        <v>1150</v>
      </c>
      <c r="J34" s="7">
        <f t="shared" si="0"/>
        <v>6900</v>
      </c>
    </row>
    <row r="35" spans="2:10" ht="15.75" customHeight="1" thickBot="1" x14ac:dyDescent="0.3">
      <c r="B35" s="224" t="s">
        <v>386</v>
      </c>
      <c r="C35" s="158" t="s">
        <v>1892</v>
      </c>
      <c r="D35" s="204">
        <v>6000</v>
      </c>
      <c r="E35" s="204">
        <v>300</v>
      </c>
      <c r="F35" s="204">
        <v>300</v>
      </c>
      <c r="G35" s="204">
        <v>1380</v>
      </c>
      <c r="H35" s="198">
        <v>6900</v>
      </c>
      <c r="I35" s="7">
        <v>1150</v>
      </c>
      <c r="J35" s="7">
        <f t="shared" si="0"/>
        <v>6900</v>
      </c>
    </row>
    <row r="36" spans="2:10" ht="5.25" customHeight="1" thickBot="1" x14ac:dyDescent="0.3">
      <c r="B36" s="548"/>
      <c r="C36" s="549"/>
      <c r="D36" s="549"/>
      <c r="E36" s="549"/>
      <c r="F36" s="549"/>
      <c r="G36" s="549"/>
      <c r="H36" s="549"/>
      <c r="J36" s="7">
        <f t="shared" si="0"/>
        <v>0</v>
      </c>
    </row>
    <row r="37" spans="2:10" ht="15.75" customHeight="1" x14ac:dyDescent="0.25">
      <c r="B37" s="224" t="s">
        <v>387</v>
      </c>
      <c r="C37" s="158" t="s">
        <v>1892</v>
      </c>
      <c r="D37" s="185">
        <v>7000</v>
      </c>
      <c r="E37" s="185">
        <v>300</v>
      </c>
      <c r="F37" s="185">
        <v>300</v>
      </c>
      <c r="G37" s="185">
        <v>1600</v>
      </c>
      <c r="H37" s="198">
        <v>7560</v>
      </c>
      <c r="I37" s="7">
        <v>1080</v>
      </c>
      <c r="J37" s="7">
        <f t="shared" si="0"/>
        <v>7560</v>
      </c>
    </row>
    <row r="38" spans="2:10" ht="15.75" customHeight="1" x14ac:dyDescent="0.25">
      <c r="B38" s="224" t="s">
        <v>388</v>
      </c>
      <c r="C38" s="158" t="s">
        <v>1892</v>
      </c>
      <c r="D38" s="186">
        <v>7000</v>
      </c>
      <c r="E38" s="186">
        <v>300</v>
      </c>
      <c r="F38" s="186">
        <v>300</v>
      </c>
      <c r="G38" s="186">
        <v>1600</v>
      </c>
      <c r="H38" s="198">
        <v>7560</v>
      </c>
      <c r="I38" s="7">
        <v>1080</v>
      </c>
      <c r="J38" s="7">
        <f t="shared" si="0"/>
        <v>7560</v>
      </c>
    </row>
    <row r="39" spans="2:10" ht="15.75" customHeight="1" x14ac:dyDescent="0.25">
      <c r="B39" s="224" t="s">
        <v>389</v>
      </c>
      <c r="C39" s="158" t="s">
        <v>1892</v>
      </c>
      <c r="D39" s="186">
        <v>7000</v>
      </c>
      <c r="E39" s="186">
        <v>300</v>
      </c>
      <c r="F39" s="186">
        <v>300</v>
      </c>
      <c r="G39" s="186">
        <v>1600</v>
      </c>
      <c r="H39" s="198">
        <v>7560</v>
      </c>
      <c r="I39" s="7">
        <v>1080</v>
      </c>
      <c r="J39" s="7">
        <f t="shared" si="0"/>
        <v>7560</v>
      </c>
    </row>
    <row r="40" spans="2:10" ht="15.75" customHeight="1" x14ac:dyDescent="0.25">
      <c r="B40" s="224" t="s">
        <v>1894</v>
      </c>
      <c r="C40" s="158" t="s">
        <v>1892</v>
      </c>
      <c r="D40" s="186">
        <v>7000</v>
      </c>
      <c r="E40" s="186">
        <v>300</v>
      </c>
      <c r="F40" s="186">
        <v>300</v>
      </c>
      <c r="G40" s="186">
        <v>1600</v>
      </c>
      <c r="H40" s="198">
        <v>8050</v>
      </c>
      <c r="I40" s="7">
        <v>1150</v>
      </c>
      <c r="J40" s="7">
        <f t="shared" si="0"/>
        <v>8050</v>
      </c>
    </row>
    <row r="41" spans="2:10" ht="15.75" customHeight="1" x14ac:dyDescent="0.25">
      <c r="B41" s="224" t="s">
        <v>390</v>
      </c>
      <c r="C41" s="158" t="s">
        <v>1892</v>
      </c>
      <c r="D41" s="186">
        <v>7000</v>
      </c>
      <c r="E41" s="186">
        <v>300</v>
      </c>
      <c r="F41" s="186">
        <v>300</v>
      </c>
      <c r="G41" s="186">
        <v>1600</v>
      </c>
      <c r="H41" s="198">
        <v>8050</v>
      </c>
      <c r="I41" s="7">
        <v>1150</v>
      </c>
      <c r="J41" s="7">
        <f t="shared" si="0"/>
        <v>8050</v>
      </c>
    </row>
    <row r="42" spans="2:10" ht="15.75" customHeight="1" thickBot="1" x14ac:dyDescent="0.3">
      <c r="B42" s="224" t="s">
        <v>391</v>
      </c>
      <c r="C42" s="158" t="s">
        <v>1892</v>
      </c>
      <c r="D42" s="204">
        <v>7000</v>
      </c>
      <c r="E42" s="204">
        <v>300</v>
      </c>
      <c r="F42" s="204">
        <v>300</v>
      </c>
      <c r="G42" s="204">
        <v>1600</v>
      </c>
      <c r="H42" s="198">
        <v>9450</v>
      </c>
      <c r="I42" s="7">
        <v>1350</v>
      </c>
      <c r="J42" s="7">
        <f t="shared" si="0"/>
        <v>9450</v>
      </c>
    </row>
    <row r="43" spans="2:10" ht="5.25" customHeight="1" thickBot="1" x14ac:dyDescent="0.3">
      <c r="B43" s="548"/>
      <c r="C43" s="549"/>
      <c r="D43" s="549"/>
      <c r="E43" s="549"/>
      <c r="F43" s="549"/>
      <c r="G43" s="549"/>
      <c r="H43" s="549"/>
      <c r="J43" s="7">
        <f t="shared" si="0"/>
        <v>0</v>
      </c>
    </row>
    <row r="44" spans="2:10" ht="15.75" customHeight="1" x14ac:dyDescent="0.25">
      <c r="B44" s="224" t="s">
        <v>392</v>
      </c>
      <c r="C44" s="158" t="s">
        <v>1892</v>
      </c>
      <c r="D44" s="185">
        <v>8000</v>
      </c>
      <c r="E44" s="185">
        <v>300</v>
      </c>
      <c r="F44" s="185">
        <v>300</v>
      </c>
      <c r="G44" s="185">
        <v>1830</v>
      </c>
      <c r="H44" s="198">
        <v>8640</v>
      </c>
      <c r="I44" s="7">
        <v>1080</v>
      </c>
      <c r="J44" s="7">
        <f t="shared" si="0"/>
        <v>8640</v>
      </c>
    </row>
    <row r="45" spans="2:10" ht="15.75" customHeight="1" x14ac:dyDescent="0.25">
      <c r="B45" s="224" t="s">
        <v>393</v>
      </c>
      <c r="C45" s="158" t="s">
        <v>1892</v>
      </c>
      <c r="D45" s="186">
        <v>8000</v>
      </c>
      <c r="E45" s="186">
        <v>300</v>
      </c>
      <c r="F45" s="186">
        <v>300</v>
      </c>
      <c r="G45" s="186">
        <v>1830</v>
      </c>
      <c r="H45" s="198">
        <v>8640</v>
      </c>
      <c r="I45" s="7">
        <v>1080</v>
      </c>
      <c r="J45" s="7">
        <f t="shared" si="0"/>
        <v>8640</v>
      </c>
    </row>
    <row r="46" spans="2:10" ht="15.75" customHeight="1" x14ac:dyDescent="0.25">
      <c r="B46" s="224" t="s">
        <v>394</v>
      </c>
      <c r="C46" s="158" t="s">
        <v>1892</v>
      </c>
      <c r="D46" s="186">
        <v>8000</v>
      </c>
      <c r="E46" s="186">
        <v>300</v>
      </c>
      <c r="F46" s="186">
        <v>300</v>
      </c>
      <c r="G46" s="186">
        <v>1830</v>
      </c>
      <c r="H46" s="198">
        <v>8640</v>
      </c>
      <c r="I46" s="7">
        <v>1080</v>
      </c>
      <c r="J46" s="7">
        <f t="shared" si="0"/>
        <v>8640</v>
      </c>
    </row>
    <row r="47" spans="2:10" ht="15.75" customHeight="1" x14ac:dyDescent="0.25">
      <c r="B47" s="224" t="s">
        <v>1895</v>
      </c>
      <c r="C47" s="158" t="s">
        <v>1892</v>
      </c>
      <c r="D47" s="186">
        <v>8000</v>
      </c>
      <c r="E47" s="186">
        <v>300</v>
      </c>
      <c r="F47" s="186">
        <v>300</v>
      </c>
      <c r="G47" s="186">
        <v>1830</v>
      </c>
      <c r="H47" s="198">
        <v>9200</v>
      </c>
      <c r="I47" s="7">
        <v>1150</v>
      </c>
      <c r="J47" s="7">
        <f t="shared" si="0"/>
        <v>9200</v>
      </c>
    </row>
    <row r="48" spans="2:10" ht="15.75" customHeight="1" x14ac:dyDescent="0.25">
      <c r="B48" s="224" t="s">
        <v>395</v>
      </c>
      <c r="C48" s="158" t="s">
        <v>1892</v>
      </c>
      <c r="D48" s="186">
        <v>8000</v>
      </c>
      <c r="E48" s="186">
        <v>300</v>
      </c>
      <c r="F48" s="186">
        <v>300</v>
      </c>
      <c r="G48" s="186">
        <v>1830</v>
      </c>
      <c r="H48" s="198">
        <v>9200</v>
      </c>
      <c r="I48" s="7">
        <v>1150</v>
      </c>
      <c r="J48" s="7">
        <f t="shared" si="0"/>
        <v>9200</v>
      </c>
    </row>
    <row r="49" spans="2:10" ht="15.75" customHeight="1" x14ac:dyDescent="0.25">
      <c r="B49" s="224" t="s">
        <v>396</v>
      </c>
      <c r="C49" s="158" t="s">
        <v>1892</v>
      </c>
      <c r="D49" s="186">
        <v>8000</v>
      </c>
      <c r="E49" s="186">
        <v>300</v>
      </c>
      <c r="F49" s="186">
        <v>300</v>
      </c>
      <c r="G49" s="186">
        <v>1830</v>
      </c>
      <c r="H49" s="198">
        <v>10800</v>
      </c>
      <c r="I49" s="7">
        <v>1350</v>
      </c>
      <c r="J49" s="7">
        <f t="shared" si="0"/>
        <v>10800</v>
      </c>
    </row>
    <row r="50" spans="2:10" ht="15.75" customHeight="1" x14ac:dyDescent="0.25">
      <c r="B50" s="224" t="s">
        <v>397</v>
      </c>
      <c r="C50" s="158" t="s">
        <v>1892</v>
      </c>
      <c r="D50" s="186">
        <v>8000</v>
      </c>
      <c r="E50" s="186">
        <v>300</v>
      </c>
      <c r="F50" s="186">
        <v>300</v>
      </c>
      <c r="G50" s="186">
        <v>1830</v>
      </c>
      <c r="H50" s="198">
        <v>11600</v>
      </c>
      <c r="I50" s="7">
        <v>1450</v>
      </c>
      <c r="J50" s="7">
        <f t="shared" si="0"/>
        <v>11600</v>
      </c>
    </row>
    <row r="51" spans="2:10" ht="15.75" customHeight="1" thickBot="1" x14ac:dyDescent="0.3">
      <c r="B51" s="224" t="s">
        <v>398</v>
      </c>
      <c r="C51" s="158" t="s">
        <v>1892</v>
      </c>
      <c r="D51" s="204">
        <v>8000</v>
      </c>
      <c r="E51" s="204">
        <v>300</v>
      </c>
      <c r="F51" s="204">
        <v>300</v>
      </c>
      <c r="G51" s="204">
        <v>1830</v>
      </c>
      <c r="H51" s="198">
        <v>12640</v>
      </c>
      <c r="I51" s="7">
        <v>1580</v>
      </c>
      <c r="J51" s="7">
        <f t="shared" si="0"/>
        <v>12640</v>
      </c>
    </row>
    <row r="52" spans="2:10" ht="5.25" customHeight="1" thickBot="1" x14ac:dyDescent="0.3">
      <c r="B52" s="548"/>
      <c r="C52" s="549"/>
      <c r="D52" s="549"/>
      <c r="E52" s="549"/>
      <c r="F52" s="549"/>
      <c r="G52" s="549"/>
      <c r="H52" s="549"/>
      <c r="J52" s="7">
        <f t="shared" si="0"/>
        <v>0</v>
      </c>
    </row>
    <row r="53" spans="2:10" ht="15.75" customHeight="1" x14ac:dyDescent="0.25">
      <c r="B53" s="224" t="s">
        <v>399</v>
      </c>
      <c r="C53" s="158" t="s">
        <v>1892</v>
      </c>
      <c r="D53" s="185">
        <v>9000</v>
      </c>
      <c r="E53" s="185">
        <v>300</v>
      </c>
      <c r="F53" s="185">
        <v>300</v>
      </c>
      <c r="G53" s="185">
        <v>2050</v>
      </c>
      <c r="H53" s="198">
        <v>9720</v>
      </c>
      <c r="I53" s="7">
        <v>1080</v>
      </c>
      <c r="J53" s="7">
        <f t="shared" si="0"/>
        <v>9720</v>
      </c>
    </row>
    <row r="54" spans="2:10" ht="15.75" customHeight="1" x14ac:dyDescent="0.25">
      <c r="B54" s="224" t="s">
        <v>400</v>
      </c>
      <c r="C54" s="158" t="s">
        <v>1892</v>
      </c>
      <c r="D54" s="186">
        <v>9000</v>
      </c>
      <c r="E54" s="186">
        <v>300</v>
      </c>
      <c r="F54" s="186">
        <v>300</v>
      </c>
      <c r="G54" s="186">
        <v>2050</v>
      </c>
      <c r="H54" s="198">
        <v>9720</v>
      </c>
      <c r="I54" s="7">
        <v>1080</v>
      </c>
      <c r="J54" s="7">
        <f t="shared" si="0"/>
        <v>9720</v>
      </c>
    </row>
    <row r="55" spans="2:10" ht="15.75" customHeight="1" x14ac:dyDescent="0.25">
      <c r="B55" s="224" t="s">
        <v>1896</v>
      </c>
      <c r="C55" s="158" t="s">
        <v>1893</v>
      </c>
      <c r="D55" s="186">
        <v>9000</v>
      </c>
      <c r="E55" s="186">
        <v>300</v>
      </c>
      <c r="F55" s="186">
        <v>300</v>
      </c>
      <c r="G55" s="186">
        <v>2050</v>
      </c>
      <c r="H55" s="198">
        <v>10350</v>
      </c>
      <c r="I55" s="7">
        <v>1150</v>
      </c>
      <c r="J55" s="7">
        <f t="shared" si="0"/>
        <v>10350</v>
      </c>
    </row>
    <row r="56" spans="2:10" ht="15.75" customHeight="1" x14ac:dyDescent="0.25">
      <c r="B56" s="224" t="s">
        <v>401</v>
      </c>
      <c r="C56" s="158" t="s">
        <v>1892</v>
      </c>
      <c r="D56" s="186">
        <v>9000</v>
      </c>
      <c r="E56" s="186">
        <v>300</v>
      </c>
      <c r="F56" s="186">
        <v>300</v>
      </c>
      <c r="G56" s="186">
        <v>2050</v>
      </c>
      <c r="H56" s="198">
        <v>10350</v>
      </c>
      <c r="I56" s="7">
        <v>1150</v>
      </c>
      <c r="J56" s="7">
        <f t="shared" si="0"/>
        <v>10350</v>
      </c>
    </row>
    <row r="57" spans="2:10" ht="15.75" customHeight="1" x14ac:dyDescent="0.25">
      <c r="B57" s="224" t="s">
        <v>402</v>
      </c>
      <c r="C57" s="158" t="s">
        <v>1892</v>
      </c>
      <c r="D57" s="186">
        <v>9000</v>
      </c>
      <c r="E57" s="186">
        <v>300</v>
      </c>
      <c r="F57" s="186">
        <v>300</v>
      </c>
      <c r="G57" s="186">
        <v>2050</v>
      </c>
      <c r="H57" s="198">
        <v>12150</v>
      </c>
      <c r="I57" s="7">
        <v>1350</v>
      </c>
      <c r="J57" s="7">
        <f t="shared" si="0"/>
        <v>12150</v>
      </c>
    </row>
    <row r="58" spans="2:10" ht="15.75" customHeight="1" x14ac:dyDescent="0.25">
      <c r="B58" s="224" t="s">
        <v>403</v>
      </c>
      <c r="C58" s="158" t="s">
        <v>1892</v>
      </c>
      <c r="D58" s="186">
        <v>9000</v>
      </c>
      <c r="E58" s="186">
        <v>300</v>
      </c>
      <c r="F58" s="186">
        <v>300</v>
      </c>
      <c r="G58" s="186">
        <v>2050</v>
      </c>
      <c r="H58" s="198">
        <v>13050</v>
      </c>
      <c r="I58" s="7">
        <v>1450</v>
      </c>
      <c r="J58" s="7">
        <f t="shared" si="0"/>
        <v>13050</v>
      </c>
    </row>
    <row r="59" spans="2:10" ht="15.75" customHeight="1" thickBot="1" x14ac:dyDescent="0.3">
      <c r="B59" s="224" t="s">
        <v>404</v>
      </c>
      <c r="C59" s="158" t="s">
        <v>1892</v>
      </c>
      <c r="D59" s="204">
        <v>9000</v>
      </c>
      <c r="E59" s="204">
        <v>300</v>
      </c>
      <c r="F59" s="204">
        <v>300</v>
      </c>
      <c r="G59" s="204">
        <v>2050</v>
      </c>
      <c r="H59" s="198">
        <v>14220</v>
      </c>
      <c r="I59" s="7">
        <v>1580</v>
      </c>
      <c r="J59" s="7">
        <f t="shared" si="0"/>
        <v>14220</v>
      </c>
    </row>
    <row r="60" spans="2:10" ht="5.25" customHeight="1" thickBot="1" x14ac:dyDescent="0.3">
      <c r="B60" s="548"/>
      <c r="C60" s="549"/>
      <c r="D60" s="549"/>
      <c r="E60" s="549"/>
      <c r="F60" s="549"/>
      <c r="G60" s="549"/>
      <c r="H60" s="549"/>
      <c r="J60" s="7">
        <f t="shared" si="0"/>
        <v>0</v>
      </c>
    </row>
    <row r="61" spans="2:10" ht="5.25" customHeight="1" thickBot="1" x14ac:dyDescent="0.3">
      <c r="B61" s="548"/>
      <c r="C61" s="549"/>
      <c r="D61" s="549"/>
      <c r="E61" s="549"/>
      <c r="F61" s="549"/>
      <c r="G61" s="549"/>
      <c r="H61" s="549"/>
      <c r="J61" s="7">
        <f t="shared" si="0"/>
        <v>0</v>
      </c>
    </row>
    <row r="62" spans="2:10" ht="15.75" customHeight="1" x14ac:dyDescent="0.25">
      <c r="B62" s="224" t="s">
        <v>405</v>
      </c>
      <c r="C62" s="158" t="s">
        <v>1892</v>
      </c>
      <c r="D62" s="185">
        <v>10000</v>
      </c>
      <c r="E62" s="185">
        <v>300</v>
      </c>
      <c r="F62" s="185">
        <v>300</v>
      </c>
      <c r="G62" s="185">
        <v>2280</v>
      </c>
      <c r="H62" s="198">
        <v>10800</v>
      </c>
      <c r="I62" s="7">
        <v>1080</v>
      </c>
      <c r="J62" s="7">
        <f t="shared" si="0"/>
        <v>10800</v>
      </c>
    </row>
    <row r="63" spans="2:10" ht="15.75" customHeight="1" x14ac:dyDescent="0.25">
      <c r="B63" s="224" t="s">
        <v>1897</v>
      </c>
      <c r="C63" s="158" t="s">
        <v>1892</v>
      </c>
      <c r="D63" s="185">
        <v>10000</v>
      </c>
      <c r="E63" s="185">
        <v>300</v>
      </c>
      <c r="F63" s="185">
        <v>300</v>
      </c>
      <c r="G63" s="185">
        <v>2280</v>
      </c>
      <c r="H63" s="198">
        <v>11500</v>
      </c>
      <c r="I63" s="7">
        <v>1150</v>
      </c>
      <c r="J63" s="7">
        <f t="shared" si="0"/>
        <v>11500</v>
      </c>
    </row>
    <row r="64" spans="2:10" ht="15.75" customHeight="1" x14ac:dyDescent="0.25">
      <c r="B64" s="224" t="s">
        <v>406</v>
      </c>
      <c r="C64" s="158" t="s">
        <v>1892</v>
      </c>
      <c r="D64" s="186">
        <v>10000</v>
      </c>
      <c r="E64" s="186">
        <v>300</v>
      </c>
      <c r="F64" s="186">
        <v>300</v>
      </c>
      <c r="G64" s="186">
        <v>2280</v>
      </c>
      <c r="H64" s="198">
        <v>11500</v>
      </c>
      <c r="I64" s="7">
        <v>1150</v>
      </c>
      <c r="J64" s="7">
        <f t="shared" si="0"/>
        <v>11500</v>
      </c>
    </row>
    <row r="65" spans="2:10" ht="15.75" customHeight="1" x14ac:dyDescent="0.25">
      <c r="B65" s="224" t="s">
        <v>407</v>
      </c>
      <c r="C65" s="158" t="s">
        <v>1892</v>
      </c>
      <c r="D65" s="186">
        <v>10000</v>
      </c>
      <c r="E65" s="186">
        <v>300</v>
      </c>
      <c r="F65" s="186">
        <v>300</v>
      </c>
      <c r="G65" s="186">
        <v>2280</v>
      </c>
      <c r="H65" s="198">
        <v>13500</v>
      </c>
      <c r="I65" s="7">
        <v>1350</v>
      </c>
      <c r="J65" s="7">
        <f t="shared" si="0"/>
        <v>13500</v>
      </c>
    </row>
    <row r="66" spans="2:10" ht="15.75" customHeight="1" x14ac:dyDescent="0.25">
      <c r="B66" s="224" t="s">
        <v>408</v>
      </c>
      <c r="C66" s="158" t="s">
        <v>1892</v>
      </c>
      <c r="D66" s="186">
        <v>10000</v>
      </c>
      <c r="E66" s="186">
        <v>300</v>
      </c>
      <c r="F66" s="186">
        <v>300</v>
      </c>
      <c r="G66" s="186">
        <v>2280</v>
      </c>
      <c r="H66" s="198">
        <v>14500</v>
      </c>
      <c r="I66" s="7">
        <v>1450</v>
      </c>
      <c r="J66" s="7">
        <f t="shared" si="0"/>
        <v>14500</v>
      </c>
    </row>
    <row r="67" spans="2:10" ht="15.75" customHeight="1" x14ac:dyDescent="0.25">
      <c r="B67" s="224" t="s">
        <v>409</v>
      </c>
      <c r="C67" s="158" t="s">
        <v>1892</v>
      </c>
      <c r="D67" s="186">
        <v>10000</v>
      </c>
      <c r="E67" s="186">
        <v>300</v>
      </c>
      <c r="F67" s="186">
        <v>300</v>
      </c>
      <c r="G67" s="186">
        <v>2280</v>
      </c>
      <c r="H67" s="198">
        <v>15800</v>
      </c>
      <c r="I67" s="7">
        <v>1580</v>
      </c>
      <c r="J67" s="7">
        <f t="shared" si="0"/>
        <v>15800</v>
      </c>
    </row>
    <row r="68" spans="2:10" ht="15.75" customHeight="1" x14ac:dyDescent="0.25">
      <c r="B68" s="224" t="s">
        <v>410</v>
      </c>
      <c r="C68" s="158" t="s">
        <v>1892</v>
      </c>
      <c r="D68" s="186">
        <v>10000</v>
      </c>
      <c r="E68" s="186">
        <v>300</v>
      </c>
      <c r="F68" s="186">
        <v>300</v>
      </c>
      <c r="G68" s="186">
        <v>2280</v>
      </c>
      <c r="H68" s="198">
        <v>17500</v>
      </c>
      <c r="I68" s="7">
        <v>1750</v>
      </c>
      <c r="J68" s="7">
        <f t="shared" si="0"/>
        <v>17500</v>
      </c>
    </row>
    <row r="69" spans="2:10" ht="15.75" customHeight="1" thickBot="1" x14ac:dyDescent="0.3">
      <c r="B69" s="224" t="s">
        <v>411</v>
      </c>
      <c r="C69" s="158" t="s">
        <v>1892</v>
      </c>
      <c r="D69" s="204">
        <v>10000</v>
      </c>
      <c r="E69" s="204">
        <v>300</v>
      </c>
      <c r="F69" s="204">
        <v>300</v>
      </c>
      <c r="G69" s="204">
        <v>2280</v>
      </c>
      <c r="H69" s="198">
        <v>19500</v>
      </c>
      <c r="I69" s="7">
        <v>1950</v>
      </c>
      <c r="J69" s="7">
        <f t="shared" si="0"/>
        <v>19500</v>
      </c>
    </row>
    <row r="70" spans="2:10" ht="5.25" customHeight="1" thickBot="1" x14ac:dyDescent="0.3">
      <c r="B70" s="548"/>
      <c r="C70" s="549"/>
      <c r="D70" s="549"/>
      <c r="E70" s="549"/>
      <c r="F70" s="549"/>
      <c r="G70" s="549"/>
      <c r="H70" s="549"/>
      <c r="J70" s="7">
        <f t="shared" si="0"/>
        <v>0</v>
      </c>
    </row>
    <row r="71" spans="2:10" ht="15.75" customHeight="1" x14ac:dyDescent="0.25">
      <c r="B71" s="224" t="s">
        <v>1898</v>
      </c>
      <c r="C71" s="158" t="s">
        <v>1892</v>
      </c>
      <c r="D71" s="185">
        <v>11000</v>
      </c>
      <c r="E71" s="185">
        <v>300</v>
      </c>
      <c r="F71" s="185">
        <v>300</v>
      </c>
      <c r="G71" s="185">
        <v>2500</v>
      </c>
      <c r="H71" s="198">
        <v>11880</v>
      </c>
      <c r="I71" s="7">
        <v>1080</v>
      </c>
      <c r="J71" s="7">
        <f t="shared" si="0"/>
        <v>11880</v>
      </c>
    </row>
    <row r="72" spans="2:10" ht="15.75" customHeight="1" x14ac:dyDescent="0.25">
      <c r="B72" s="224" t="s">
        <v>1899</v>
      </c>
      <c r="C72" s="158" t="s">
        <v>1892</v>
      </c>
      <c r="D72" s="185">
        <v>11000</v>
      </c>
      <c r="E72" s="185">
        <v>300</v>
      </c>
      <c r="F72" s="185">
        <v>300</v>
      </c>
      <c r="G72" s="185">
        <v>2500</v>
      </c>
      <c r="H72" s="198">
        <v>12650</v>
      </c>
      <c r="I72" s="7">
        <v>1150</v>
      </c>
      <c r="J72" s="7">
        <f t="shared" si="0"/>
        <v>12650</v>
      </c>
    </row>
    <row r="73" spans="2:10" ht="15.75" customHeight="1" x14ac:dyDescent="0.25">
      <c r="B73" s="224" t="s">
        <v>412</v>
      </c>
      <c r="C73" s="158" t="s">
        <v>1892</v>
      </c>
      <c r="D73" s="185">
        <v>11000</v>
      </c>
      <c r="E73" s="185">
        <v>300</v>
      </c>
      <c r="F73" s="185">
        <v>300</v>
      </c>
      <c r="G73" s="185">
        <v>2500</v>
      </c>
      <c r="H73" s="198">
        <v>12650</v>
      </c>
      <c r="I73" s="7">
        <v>1150</v>
      </c>
      <c r="J73" s="7">
        <f t="shared" si="0"/>
        <v>12650</v>
      </c>
    </row>
    <row r="74" spans="2:10" ht="15.75" customHeight="1" x14ac:dyDescent="0.25">
      <c r="B74" s="224" t="s">
        <v>413</v>
      </c>
      <c r="C74" s="158" t="s">
        <v>1892</v>
      </c>
      <c r="D74" s="185">
        <v>11000</v>
      </c>
      <c r="E74" s="185">
        <v>300</v>
      </c>
      <c r="F74" s="185">
        <v>300</v>
      </c>
      <c r="G74" s="185">
        <v>2500</v>
      </c>
      <c r="H74" s="198">
        <v>14850</v>
      </c>
      <c r="I74" s="7">
        <v>1350</v>
      </c>
      <c r="J74" s="7">
        <f t="shared" si="0"/>
        <v>14850</v>
      </c>
    </row>
    <row r="75" spans="2:10" ht="15.75" customHeight="1" x14ac:dyDescent="0.25">
      <c r="B75" s="224" t="s">
        <v>414</v>
      </c>
      <c r="C75" s="158" t="s">
        <v>1892</v>
      </c>
      <c r="D75" s="185">
        <v>11000</v>
      </c>
      <c r="E75" s="185">
        <v>300</v>
      </c>
      <c r="F75" s="185">
        <v>300</v>
      </c>
      <c r="G75" s="185">
        <v>2500</v>
      </c>
      <c r="H75" s="198">
        <v>15950</v>
      </c>
      <c r="I75" s="7">
        <v>1450</v>
      </c>
      <c r="J75" s="7">
        <f t="shared" si="0"/>
        <v>15950</v>
      </c>
    </row>
    <row r="76" spans="2:10" ht="15.75" customHeight="1" x14ac:dyDescent="0.25">
      <c r="B76" s="224" t="s">
        <v>415</v>
      </c>
      <c r="C76" s="158" t="s">
        <v>1892</v>
      </c>
      <c r="D76" s="185">
        <v>11000</v>
      </c>
      <c r="E76" s="185">
        <v>300</v>
      </c>
      <c r="F76" s="185">
        <v>300</v>
      </c>
      <c r="G76" s="185">
        <v>2500</v>
      </c>
      <c r="H76" s="198">
        <v>17380</v>
      </c>
      <c r="I76" s="7">
        <v>1580</v>
      </c>
      <c r="J76" s="7">
        <f t="shared" si="0"/>
        <v>17380</v>
      </c>
    </row>
    <row r="77" spans="2:10" ht="15.75" customHeight="1" x14ac:dyDescent="0.25">
      <c r="B77" s="224" t="s">
        <v>416</v>
      </c>
      <c r="C77" s="158" t="s">
        <v>1892</v>
      </c>
      <c r="D77" s="185">
        <v>11000</v>
      </c>
      <c r="E77" s="185">
        <v>300</v>
      </c>
      <c r="F77" s="185">
        <v>300</v>
      </c>
      <c r="G77" s="185">
        <v>2500</v>
      </c>
      <c r="H77" s="198">
        <v>19250</v>
      </c>
      <c r="I77" s="7">
        <v>1750</v>
      </c>
      <c r="J77" s="7">
        <f t="shared" si="0"/>
        <v>19250</v>
      </c>
    </row>
    <row r="78" spans="2:10" ht="15.75" customHeight="1" thickBot="1" x14ac:dyDescent="0.3">
      <c r="B78" s="224" t="s">
        <v>417</v>
      </c>
      <c r="C78" s="158" t="s">
        <v>1892</v>
      </c>
      <c r="D78" s="185">
        <v>11000</v>
      </c>
      <c r="E78" s="185">
        <v>300</v>
      </c>
      <c r="F78" s="185">
        <v>300</v>
      </c>
      <c r="G78" s="185">
        <v>2500</v>
      </c>
      <c r="H78" s="198">
        <v>21450</v>
      </c>
      <c r="I78" s="7">
        <v>1950</v>
      </c>
      <c r="J78" s="7">
        <f t="shared" si="0"/>
        <v>21450</v>
      </c>
    </row>
    <row r="79" spans="2:10" ht="5.25" customHeight="1" thickBot="1" x14ac:dyDescent="0.3">
      <c r="B79" s="548"/>
      <c r="C79" s="549"/>
      <c r="D79" s="549"/>
      <c r="E79" s="549"/>
      <c r="F79" s="549"/>
      <c r="G79" s="549"/>
      <c r="H79" s="549"/>
      <c r="J79" s="7">
        <f t="shared" ref="J79:J142" si="1">(D79/1000)*I79</f>
        <v>0</v>
      </c>
    </row>
    <row r="80" spans="2:10" ht="15.75" customHeight="1" x14ac:dyDescent="0.25">
      <c r="B80" s="224" t="s">
        <v>1900</v>
      </c>
      <c r="C80" s="158" t="s">
        <v>1892</v>
      </c>
      <c r="D80" s="185">
        <v>12000</v>
      </c>
      <c r="E80" s="185">
        <v>300</v>
      </c>
      <c r="F80" s="185">
        <v>300</v>
      </c>
      <c r="G80" s="185">
        <v>2730</v>
      </c>
      <c r="H80" s="198">
        <v>12960</v>
      </c>
      <c r="I80" s="7">
        <v>1080</v>
      </c>
      <c r="J80" s="7">
        <f t="shared" si="1"/>
        <v>12960</v>
      </c>
    </row>
    <row r="81" spans="2:10" ht="15.75" customHeight="1" x14ac:dyDescent="0.25">
      <c r="B81" s="224" t="s">
        <v>1901</v>
      </c>
      <c r="C81" s="158" t="s">
        <v>1892</v>
      </c>
      <c r="D81" s="185">
        <v>12000</v>
      </c>
      <c r="E81" s="185">
        <v>300</v>
      </c>
      <c r="F81" s="185">
        <v>300</v>
      </c>
      <c r="G81" s="185">
        <v>2730</v>
      </c>
      <c r="H81" s="198">
        <v>13800</v>
      </c>
      <c r="I81" s="7">
        <v>1150</v>
      </c>
      <c r="J81" s="7">
        <f t="shared" si="1"/>
        <v>13800</v>
      </c>
    </row>
    <row r="82" spans="2:10" ht="15.75" customHeight="1" x14ac:dyDescent="0.25">
      <c r="B82" s="224" t="s">
        <v>418</v>
      </c>
      <c r="C82" s="158" t="s">
        <v>1892</v>
      </c>
      <c r="D82" s="185">
        <v>12000</v>
      </c>
      <c r="E82" s="185">
        <v>300</v>
      </c>
      <c r="F82" s="185">
        <v>300</v>
      </c>
      <c r="G82" s="185">
        <v>2730</v>
      </c>
      <c r="H82" s="198">
        <v>13800</v>
      </c>
      <c r="I82" s="7">
        <v>1150</v>
      </c>
      <c r="J82" s="7">
        <f t="shared" si="1"/>
        <v>13800</v>
      </c>
    </row>
    <row r="83" spans="2:10" ht="15.75" customHeight="1" x14ac:dyDescent="0.25">
      <c r="B83" s="224" t="s">
        <v>419</v>
      </c>
      <c r="C83" s="158" t="s">
        <v>1892</v>
      </c>
      <c r="D83" s="186">
        <v>12000</v>
      </c>
      <c r="E83" s="186">
        <v>300</v>
      </c>
      <c r="F83" s="186">
        <v>300</v>
      </c>
      <c r="G83" s="186">
        <v>2730</v>
      </c>
      <c r="H83" s="198">
        <v>16200</v>
      </c>
      <c r="I83" s="7">
        <v>1350</v>
      </c>
      <c r="J83" s="7">
        <f t="shared" si="1"/>
        <v>16200</v>
      </c>
    </row>
    <row r="84" spans="2:10" ht="15.75" customHeight="1" x14ac:dyDescent="0.25">
      <c r="B84" s="224" t="s">
        <v>420</v>
      </c>
      <c r="C84" s="158" t="s">
        <v>1892</v>
      </c>
      <c r="D84" s="186">
        <v>12000</v>
      </c>
      <c r="E84" s="186">
        <v>300</v>
      </c>
      <c r="F84" s="186">
        <v>300</v>
      </c>
      <c r="G84" s="186">
        <v>2730</v>
      </c>
      <c r="H84" s="198">
        <v>17400</v>
      </c>
      <c r="I84" s="7">
        <v>1450</v>
      </c>
      <c r="J84" s="7">
        <f t="shared" si="1"/>
        <v>17400</v>
      </c>
    </row>
    <row r="85" spans="2:10" ht="15.75" customHeight="1" x14ac:dyDescent="0.25">
      <c r="B85" s="224" t="s">
        <v>421</v>
      </c>
      <c r="C85" s="158" t="s">
        <v>1892</v>
      </c>
      <c r="D85" s="186">
        <v>12000</v>
      </c>
      <c r="E85" s="186">
        <v>300</v>
      </c>
      <c r="F85" s="186">
        <v>300</v>
      </c>
      <c r="G85" s="186">
        <v>2730</v>
      </c>
      <c r="H85" s="198">
        <v>18960</v>
      </c>
      <c r="I85" s="7">
        <v>1580</v>
      </c>
      <c r="J85" s="7">
        <f t="shared" si="1"/>
        <v>18960</v>
      </c>
    </row>
    <row r="86" spans="2:10" ht="15.75" customHeight="1" x14ac:dyDescent="0.25">
      <c r="B86" s="224" t="s">
        <v>422</v>
      </c>
      <c r="C86" s="158" t="s">
        <v>1892</v>
      </c>
      <c r="D86" s="186">
        <v>12000</v>
      </c>
      <c r="E86" s="186">
        <v>300</v>
      </c>
      <c r="F86" s="186">
        <v>300</v>
      </c>
      <c r="G86" s="186">
        <v>2730</v>
      </c>
      <c r="H86" s="198">
        <v>21000</v>
      </c>
      <c r="I86" s="7">
        <v>1750</v>
      </c>
      <c r="J86" s="7">
        <f t="shared" si="1"/>
        <v>21000</v>
      </c>
    </row>
    <row r="87" spans="2:10" ht="15.75" customHeight="1" thickBot="1" x14ac:dyDescent="0.3">
      <c r="B87" s="224" t="s">
        <v>423</v>
      </c>
      <c r="C87" s="158" t="s">
        <v>1892</v>
      </c>
      <c r="D87" s="204">
        <v>12000</v>
      </c>
      <c r="E87" s="204">
        <v>300</v>
      </c>
      <c r="F87" s="204">
        <v>300</v>
      </c>
      <c r="G87" s="204">
        <v>2730</v>
      </c>
      <c r="H87" s="198">
        <v>23400</v>
      </c>
      <c r="I87" s="7">
        <v>1950</v>
      </c>
      <c r="J87" s="7">
        <f t="shared" si="1"/>
        <v>23400</v>
      </c>
    </row>
    <row r="88" spans="2:10" ht="5.25" customHeight="1" thickBot="1" x14ac:dyDescent="0.3">
      <c r="B88" s="548"/>
      <c r="C88" s="549"/>
      <c r="D88" s="549"/>
      <c r="E88" s="549"/>
      <c r="F88" s="549"/>
      <c r="G88" s="549"/>
      <c r="H88" s="549"/>
      <c r="J88" s="7">
        <f t="shared" si="1"/>
        <v>0</v>
      </c>
    </row>
    <row r="89" spans="2:10" ht="15.75" customHeight="1" x14ac:dyDescent="0.25">
      <c r="B89" s="224" t="s">
        <v>424</v>
      </c>
      <c r="C89" s="158" t="s">
        <v>1892</v>
      </c>
      <c r="D89" s="185">
        <v>3000</v>
      </c>
      <c r="E89" s="185">
        <v>300</v>
      </c>
      <c r="F89" s="185">
        <v>300</v>
      </c>
      <c r="G89" s="185">
        <v>700</v>
      </c>
      <c r="H89" s="198">
        <v>3300</v>
      </c>
      <c r="I89" s="7">
        <v>1100</v>
      </c>
      <c r="J89" s="7">
        <f t="shared" si="1"/>
        <v>3300</v>
      </c>
    </row>
    <row r="90" spans="2:10" ht="15.75" customHeight="1" x14ac:dyDescent="0.25">
      <c r="B90" s="224" t="s">
        <v>425</v>
      </c>
      <c r="C90" s="158" t="s">
        <v>1892</v>
      </c>
      <c r="D90" s="186">
        <v>3000</v>
      </c>
      <c r="E90" s="186">
        <v>300</v>
      </c>
      <c r="F90" s="186">
        <v>300</v>
      </c>
      <c r="G90" s="186">
        <v>700</v>
      </c>
      <c r="H90" s="198">
        <v>3300</v>
      </c>
      <c r="I90" s="7">
        <v>1100</v>
      </c>
      <c r="J90" s="7">
        <f t="shared" si="1"/>
        <v>3300</v>
      </c>
    </row>
    <row r="91" spans="2:10" ht="15.75" customHeight="1" thickBot="1" x14ac:dyDescent="0.3">
      <c r="B91" s="224" t="s">
        <v>426</v>
      </c>
      <c r="C91" s="158" t="s">
        <v>1892</v>
      </c>
      <c r="D91" s="204">
        <v>3000</v>
      </c>
      <c r="E91" s="204">
        <v>300</v>
      </c>
      <c r="F91" s="204">
        <v>300</v>
      </c>
      <c r="G91" s="204">
        <v>700</v>
      </c>
      <c r="H91" s="198">
        <v>3300</v>
      </c>
      <c r="I91" s="7">
        <v>1100</v>
      </c>
      <c r="J91" s="7">
        <f t="shared" si="1"/>
        <v>3300</v>
      </c>
    </row>
    <row r="92" spans="2:10" ht="5.25" customHeight="1" thickBot="1" x14ac:dyDescent="0.3">
      <c r="B92" s="548"/>
      <c r="C92" s="549"/>
      <c r="D92" s="549"/>
      <c r="E92" s="549"/>
      <c r="F92" s="549"/>
      <c r="G92" s="549"/>
      <c r="H92" s="549"/>
      <c r="J92" s="7">
        <f t="shared" si="1"/>
        <v>0</v>
      </c>
    </row>
    <row r="93" spans="2:10" ht="15.75" customHeight="1" x14ac:dyDescent="0.25">
      <c r="B93" s="224" t="s">
        <v>427</v>
      </c>
      <c r="C93" s="158" t="s">
        <v>1892</v>
      </c>
      <c r="D93" s="185">
        <v>4000</v>
      </c>
      <c r="E93" s="185">
        <v>300</v>
      </c>
      <c r="F93" s="185">
        <v>300</v>
      </c>
      <c r="G93" s="185">
        <v>930</v>
      </c>
      <c r="H93" s="198">
        <v>4400</v>
      </c>
      <c r="I93" s="7">
        <v>1100</v>
      </c>
      <c r="J93" s="7">
        <f t="shared" si="1"/>
        <v>4400</v>
      </c>
    </row>
    <row r="94" spans="2:10" ht="15.75" customHeight="1" x14ac:dyDescent="0.25">
      <c r="B94" s="224" t="s">
        <v>428</v>
      </c>
      <c r="C94" s="158" t="s">
        <v>1892</v>
      </c>
      <c r="D94" s="186">
        <v>4000</v>
      </c>
      <c r="E94" s="186">
        <v>300</v>
      </c>
      <c r="F94" s="186">
        <v>300</v>
      </c>
      <c r="G94" s="186">
        <v>930</v>
      </c>
      <c r="H94" s="198">
        <v>4400</v>
      </c>
      <c r="I94" s="7">
        <v>1100</v>
      </c>
      <c r="J94" s="7">
        <f t="shared" si="1"/>
        <v>4400</v>
      </c>
    </row>
    <row r="95" spans="2:10" ht="15.75" customHeight="1" thickBot="1" x14ac:dyDescent="0.3">
      <c r="B95" s="224" t="s">
        <v>429</v>
      </c>
      <c r="C95" s="158" t="s">
        <v>1892</v>
      </c>
      <c r="D95" s="204">
        <v>4000</v>
      </c>
      <c r="E95" s="204">
        <v>300</v>
      </c>
      <c r="F95" s="204">
        <v>300</v>
      </c>
      <c r="G95" s="204">
        <v>930</v>
      </c>
      <c r="H95" s="198">
        <v>4400</v>
      </c>
      <c r="I95" s="7">
        <v>1100</v>
      </c>
      <c r="J95" s="7">
        <f t="shared" si="1"/>
        <v>4400</v>
      </c>
    </row>
    <row r="96" spans="2:10" ht="5.25" customHeight="1" thickBot="1" x14ac:dyDescent="0.3">
      <c r="B96" s="548"/>
      <c r="C96" s="549"/>
      <c r="D96" s="549"/>
      <c r="E96" s="549"/>
      <c r="F96" s="549"/>
      <c r="G96" s="549"/>
      <c r="H96" s="549"/>
      <c r="J96" s="7">
        <f t="shared" si="1"/>
        <v>0</v>
      </c>
    </row>
    <row r="97" spans="2:10" ht="15.75" customHeight="1" x14ac:dyDescent="0.25">
      <c r="B97" s="224" t="s">
        <v>430</v>
      </c>
      <c r="C97" s="158" t="s">
        <v>1892</v>
      </c>
      <c r="D97" s="185">
        <v>5000</v>
      </c>
      <c r="E97" s="185">
        <v>300</v>
      </c>
      <c r="F97" s="185">
        <v>300</v>
      </c>
      <c r="G97" s="185">
        <v>1150</v>
      </c>
      <c r="H97" s="198">
        <v>5500</v>
      </c>
      <c r="I97" s="7">
        <v>1100</v>
      </c>
      <c r="J97" s="7">
        <f t="shared" si="1"/>
        <v>5500</v>
      </c>
    </row>
    <row r="98" spans="2:10" ht="15.75" customHeight="1" x14ac:dyDescent="0.25">
      <c r="B98" s="224" t="s">
        <v>431</v>
      </c>
      <c r="C98" s="158" t="s">
        <v>1892</v>
      </c>
      <c r="D98" s="186">
        <v>5000</v>
      </c>
      <c r="E98" s="186">
        <v>300</v>
      </c>
      <c r="F98" s="186">
        <v>300</v>
      </c>
      <c r="G98" s="186">
        <v>1150</v>
      </c>
      <c r="H98" s="198">
        <v>5500</v>
      </c>
      <c r="I98" s="7">
        <v>1100</v>
      </c>
      <c r="J98" s="7">
        <f t="shared" si="1"/>
        <v>5500</v>
      </c>
    </row>
    <row r="99" spans="2:10" ht="15.75" customHeight="1" x14ac:dyDescent="0.25">
      <c r="B99" s="224" t="s">
        <v>432</v>
      </c>
      <c r="C99" s="158" t="s">
        <v>1892</v>
      </c>
      <c r="D99" s="186">
        <v>5000</v>
      </c>
      <c r="E99" s="186">
        <v>300</v>
      </c>
      <c r="F99" s="186">
        <v>300</v>
      </c>
      <c r="G99" s="186">
        <v>1150</v>
      </c>
      <c r="H99" s="198">
        <v>5500</v>
      </c>
      <c r="I99" s="7">
        <v>1100</v>
      </c>
      <c r="J99" s="7">
        <f t="shared" si="1"/>
        <v>5500</v>
      </c>
    </row>
    <row r="100" spans="2:10" ht="15.75" customHeight="1" x14ac:dyDescent="0.25">
      <c r="B100" s="224" t="s">
        <v>433</v>
      </c>
      <c r="C100" s="158" t="s">
        <v>1892</v>
      </c>
      <c r="D100" s="186">
        <v>5000</v>
      </c>
      <c r="E100" s="186">
        <v>300</v>
      </c>
      <c r="F100" s="186">
        <v>300</v>
      </c>
      <c r="G100" s="186">
        <v>1150</v>
      </c>
      <c r="H100" s="198">
        <v>5400</v>
      </c>
      <c r="I100" s="7">
        <v>1080</v>
      </c>
      <c r="J100" s="7">
        <f t="shared" si="1"/>
        <v>5400</v>
      </c>
    </row>
    <row r="101" spans="2:10" ht="15.75" customHeight="1" x14ac:dyDescent="0.25">
      <c r="B101" s="224" t="s">
        <v>434</v>
      </c>
      <c r="C101" s="158" t="s">
        <v>1892</v>
      </c>
      <c r="D101" s="186">
        <v>5000</v>
      </c>
      <c r="E101" s="186">
        <v>300</v>
      </c>
      <c r="F101" s="186">
        <v>300</v>
      </c>
      <c r="G101" s="186">
        <v>1150</v>
      </c>
      <c r="H101" s="198">
        <v>5400</v>
      </c>
      <c r="I101" s="7">
        <v>1080</v>
      </c>
      <c r="J101" s="7">
        <f t="shared" si="1"/>
        <v>5400</v>
      </c>
    </row>
    <row r="102" spans="2:10" ht="15.75" customHeight="1" thickBot="1" x14ac:dyDescent="0.3">
      <c r="B102" s="224" t="s">
        <v>435</v>
      </c>
      <c r="C102" s="158" t="s">
        <v>1892</v>
      </c>
      <c r="D102" s="204">
        <v>5000</v>
      </c>
      <c r="E102" s="204">
        <v>300</v>
      </c>
      <c r="F102" s="204">
        <v>300</v>
      </c>
      <c r="G102" s="204">
        <v>1150</v>
      </c>
      <c r="H102" s="198">
        <v>5400</v>
      </c>
      <c r="I102" s="7">
        <v>1080</v>
      </c>
      <c r="J102" s="7">
        <f t="shared" si="1"/>
        <v>5400</v>
      </c>
    </row>
    <row r="103" spans="2:10" ht="5.25" customHeight="1" thickBot="1" x14ac:dyDescent="0.3">
      <c r="B103" s="548"/>
      <c r="C103" s="549"/>
      <c r="D103" s="549"/>
      <c r="E103" s="549"/>
      <c r="F103" s="549"/>
      <c r="G103" s="549"/>
      <c r="H103" s="549"/>
      <c r="J103" s="7">
        <f t="shared" si="1"/>
        <v>0</v>
      </c>
    </row>
    <row r="104" spans="2:10" ht="15.75" customHeight="1" x14ac:dyDescent="0.25">
      <c r="B104" s="224" t="s">
        <v>436</v>
      </c>
      <c r="C104" s="158" t="s">
        <v>1892</v>
      </c>
      <c r="D104" s="185">
        <v>6000</v>
      </c>
      <c r="E104" s="185">
        <v>300</v>
      </c>
      <c r="F104" s="185">
        <v>300</v>
      </c>
      <c r="G104" s="185">
        <v>1380</v>
      </c>
      <c r="H104" s="198">
        <v>6600</v>
      </c>
      <c r="I104" s="7">
        <v>1100</v>
      </c>
      <c r="J104" s="7">
        <f t="shared" si="1"/>
        <v>6600</v>
      </c>
    </row>
    <row r="105" spans="2:10" ht="15.75" customHeight="1" x14ac:dyDescent="0.25">
      <c r="B105" s="224" t="s">
        <v>437</v>
      </c>
      <c r="C105" s="158" t="s">
        <v>1892</v>
      </c>
      <c r="D105" s="186">
        <v>6000</v>
      </c>
      <c r="E105" s="186">
        <v>300</v>
      </c>
      <c r="F105" s="186">
        <v>300</v>
      </c>
      <c r="G105" s="186">
        <v>1380</v>
      </c>
      <c r="H105" s="198">
        <v>6600</v>
      </c>
      <c r="I105" s="7">
        <v>1100</v>
      </c>
      <c r="J105" s="7">
        <f t="shared" si="1"/>
        <v>6600</v>
      </c>
    </row>
    <row r="106" spans="2:10" ht="15.75" customHeight="1" x14ac:dyDescent="0.25">
      <c r="B106" s="224" t="s">
        <v>1902</v>
      </c>
      <c r="C106" s="158" t="s">
        <v>1892</v>
      </c>
      <c r="D106" s="186">
        <v>6000</v>
      </c>
      <c r="E106" s="186">
        <v>300</v>
      </c>
      <c r="F106" s="186">
        <v>300</v>
      </c>
      <c r="G106" s="186">
        <v>1380</v>
      </c>
      <c r="H106" s="198">
        <v>6480</v>
      </c>
      <c r="I106" s="7">
        <v>1080</v>
      </c>
      <c r="J106" s="7">
        <f t="shared" si="1"/>
        <v>6480</v>
      </c>
    </row>
    <row r="107" spans="2:10" ht="15.75" customHeight="1" x14ac:dyDescent="0.25">
      <c r="B107" s="224" t="s">
        <v>438</v>
      </c>
      <c r="C107" s="158" t="s">
        <v>1892</v>
      </c>
      <c r="D107" s="186">
        <v>6000</v>
      </c>
      <c r="E107" s="186">
        <v>300</v>
      </c>
      <c r="F107" s="186">
        <v>300</v>
      </c>
      <c r="G107" s="186">
        <v>1380</v>
      </c>
      <c r="H107" s="198">
        <v>6480</v>
      </c>
      <c r="I107" s="7">
        <v>1080</v>
      </c>
      <c r="J107" s="7">
        <f t="shared" si="1"/>
        <v>6480</v>
      </c>
    </row>
    <row r="108" spans="2:10" ht="15.75" customHeight="1" x14ac:dyDescent="0.25">
      <c r="B108" s="224" t="s">
        <v>439</v>
      </c>
      <c r="C108" s="158" t="s">
        <v>1892</v>
      </c>
      <c r="D108" s="186">
        <v>6000</v>
      </c>
      <c r="E108" s="186">
        <v>300</v>
      </c>
      <c r="F108" s="186">
        <v>300</v>
      </c>
      <c r="G108" s="186">
        <v>1380</v>
      </c>
      <c r="H108" s="198">
        <v>6480</v>
      </c>
      <c r="I108" s="7">
        <v>1080</v>
      </c>
      <c r="J108" s="7">
        <f t="shared" si="1"/>
        <v>6480</v>
      </c>
    </row>
    <row r="109" spans="2:10" ht="15.75" customHeight="1" x14ac:dyDescent="0.25">
      <c r="B109" s="224" t="s">
        <v>440</v>
      </c>
      <c r="C109" s="158" t="s">
        <v>1892</v>
      </c>
      <c r="D109" s="186">
        <v>6000</v>
      </c>
      <c r="E109" s="186">
        <v>300</v>
      </c>
      <c r="F109" s="186">
        <v>300</v>
      </c>
      <c r="G109" s="186">
        <v>1380</v>
      </c>
      <c r="H109" s="198">
        <v>6900</v>
      </c>
      <c r="I109" s="7">
        <v>1150</v>
      </c>
      <c r="J109" s="7">
        <f t="shared" si="1"/>
        <v>6900</v>
      </c>
    </row>
    <row r="110" spans="2:10" ht="15.75" customHeight="1" thickBot="1" x14ac:dyDescent="0.3">
      <c r="B110" s="224" t="s">
        <v>441</v>
      </c>
      <c r="C110" s="158" t="s">
        <v>1892</v>
      </c>
      <c r="D110" s="186">
        <v>6000</v>
      </c>
      <c r="E110" s="186">
        <v>300</v>
      </c>
      <c r="F110" s="186">
        <v>300</v>
      </c>
      <c r="G110" s="186">
        <v>1380</v>
      </c>
      <c r="H110" s="198">
        <v>6900</v>
      </c>
      <c r="I110" s="7">
        <v>1150</v>
      </c>
      <c r="J110" s="7">
        <f t="shared" si="1"/>
        <v>6900</v>
      </c>
    </row>
    <row r="111" spans="2:10" ht="5.25" customHeight="1" thickBot="1" x14ac:dyDescent="0.3">
      <c r="B111" s="548"/>
      <c r="C111" s="549"/>
      <c r="D111" s="549"/>
      <c r="E111" s="549"/>
      <c r="F111" s="549"/>
      <c r="G111" s="549"/>
      <c r="H111" s="549"/>
      <c r="J111" s="7">
        <f t="shared" si="1"/>
        <v>0</v>
      </c>
    </row>
    <row r="112" spans="2:10" ht="15.75" customHeight="1" x14ac:dyDescent="0.25">
      <c r="B112" s="224" t="s">
        <v>442</v>
      </c>
      <c r="C112" s="158" t="s">
        <v>1892</v>
      </c>
      <c r="D112" s="185">
        <v>7000</v>
      </c>
      <c r="E112" s="185">
        <v>300</v>
      </c>
      <c r="F112" s="185">
        <v>300</v>
      </c>
      <c r="G112" s="185">
        <v>1600</v>
      </c>
      <c r="H112" s="198">
        <v>7560</v>
      </c>
      <c r="I112" s="7">
        <v>1080</v>
      </c>
      <c r="J112" s="7">
        <f t="shared" si="1"/>
        <v>7560</v>
      </c>
    </row>
    <row r="113" spans="2:10" ht="15.75" customHeight="1" x14ac:dyDescent="0.25">
      <c r="B113" s="224" t="s">
        <v>443</v>
      </c>
      <c r="C113" s="158" t="s">
        <v>1892</v>
      </c>
      <c r="D113" s="186">
        <v>7000</v>
      </c>
      <c r="E113" s="186">
        <v>300</v>
      </c>
      <c r="F113" s="186">
        <v>300</v>
      </c>
      <c r="G113" s="186">
        <v>1600</v>
      </c>
      <c r="H113" s="198">
        <v>7560</v>
      </c>
      <c r="I113" s="7">
        <v>1080</v>
      </c>
      <c r="J113" s="7">
        <f t="shared" si="1"/>
        <v>7560</v>
      </c>
    </row>
    <row r="114" spans="2:10" ht="15.75" customHeight="1" x14ac:dyDescent="0.25">
      <c r="B114" s="224" t="s">
        <v>444</v>
      </c>
      <c r="C114" s="158" t="s">
        <v>1892</v>
      </c>
      <c r="D114" s="186">
        <v>7000</v>
      </c>
      <c r="E114" s="186">
        <v>300</v>
      </c>
      <c r="F114" s="186">
        <v>300</v>
      </c>
      <c r="G114" s="186">
        <v>1600</v>
      </c>
      <c r="H114" s="198">
        <v>7560</v>
      </c>
      <c r="I114" s="7">
        <v>1080</v>
      </c>
      <c r="J114" s="7">
        <f t="shared" si="1"/>
        <v>7560</v>
      </c>
    </row>
    <row r="115" spans="2:10" ht="15.75" customHeight="1" x14ac:dyDescent="0.25">
      <c r="B115" s="224" t="s">
        <v>1903</v>
      </c>
      <c r="C115" s="158" t="s">
        <v>1892</v>
      </c>
      <c r="D115" s="186">
        <v>7000</v>
      </c>
      <c r="E115" s="186">
        <v>300</v>
      </c>
      <c r="F115" s="186">
        <v>300</v>
      </c>
      <c r="G115" s="186">
        <v>1600</v>
      </c>
      <c r="H115" s="198">
        <v>8050</v>
      </c>
      <c r="I115" s="7">
        <v>1150</v>
      </c>
      <c r="J115" s="7">
        <f t="shared" si="1"/>
        <v>8050</v>
      </c>
    </row>
    <row r="116" spans="2:10" ht="15.75" customHeight="1" x14ac:dyDescent="0.25">
      <c r="B116" s="224" t="s">
        <v>445</v>
      </c>
      <c r="C116" s="158" t="s">
        <v>1892</v>
      </c>
      <c r="D116" s="186">
        <v>7000</v>
      </c>
      <c r="E116" s="186">
        <v>300</v>
      </c>
      <c r="F116" s="186">
        <v>300</v>
      </c>
      <c r="G116" s="186">
        <v>1600</v>
      </c>
      <c r="H116" s="198">
        <v>8050</v>
      </c>
      <c r="I116" s="7">
        <v>1150</v>
      </c>
      <c r="J116" s="7">
        <f t="shared" si="1"/>
        <v>8050</v>
      </c>
    </row>
    <row r="117" spans="2:10" ht="15.75" customHeight="1" thickBot="1" x14ac:dyDescent="0.3">
      <c r="B117" s="224" t="s">
        <v>446</v>
      </c>
      <c r="C117" s="158" t="s">
        <v>1892</v>
      </c>
      <c r="D117" s="204">
        <v>7000</v>
      </c>
      <c r="E117" s="204">
        <v>300</v>
      </c>
      <c r="F117" s="204">
        <v>300</v>
      </c>
      <c r="G117" s="204">
        <v>1600</v>
      </c>
      <c r="H117" s="198">
        <v>9450</v>
      </c>
      <c r="I117" s="7">
        <v>1350</v>
      </c>
      <c r="J117" s="7">
        <f t="shared" si="1"/>
        <v>9450</v>
      </c>
    </row>
    <row r="118" spans="2:10" ht="5.25" customHeight="1" thickBot="1" x14ac:dyDescent="0.3">
      <c r="B118" s="548"/>
      <c r="C118" s="549"/>
      <c r="D118" s="549"/>
      <c r="E118" s="549"/>
      <c r="F118" s="549"/>
      <c r="G118" s="549"/>
      <c r="H118" s="549"/>
      <c r="J118" s="7">
        <f t="shared" si="1"/>
        <v>0</v>
      </c>
    </row>
    <row r="119" spans="2:10" ht="5.25" customHeight="1" thickBot="1" x14ac:dyDescent="0.3">
      <c r="B119" s="548"/>
      <c r="C119" s="549"/>
      <c r="D119" s="549"/>
      <c r="E119" s="549"/>
      <c r="F119" s="549"/>
      <c r="G119" s="549"/>
      <c r="H119" s="549"/>
      <c r="J119" s="7">
        <f t="shared" si="1"/>
        <v>0</v>
      </c>
    </row>
    <row r="120" spans="2:10" ht="15.75" customHeight="1" x14ac:dyDescent="0.25">
      <c r="B120" s="224" t="s">
        <v>447</v>
      </c>
      <c r="C120" s="158" t="s">
        <v>1892</v>
      </c>
      <c r="D120" s="185">
        <v>8000</v>
      </c>
      <c r="E120" s="185">
        <v>300</v>
      </c>
      <c r="F120" s="185">
        <v>300</v>
      </c>
      <c r="G120" s="185">
        <v>1830</v>
      </c>
      <c r="H120" s="198">
        <v>8640</v>
      </c>
      <c r="I120" s="7">
        <v>1080</v>
      </c>
      <c r="J120" s="7">
        <f t="shared" si="1"/>
        <v>8640</v>
      </c>
    </row>
    <row r="121" spans="2:10" ht="15.75" customHeight="1" x14ac:dyDescent="0.25">
      <c r="B121" s="224" t="s">
        <v>448</v>
      </c>
      <c r="C121" s="158" t="s">
        <v>1892</v>
      </c>
      <c r="D121" s="186">
        <v>8000</v>
      </c>
      <c r="E121" s="186">
        <v>300</v>
      </c>
      <c r="F121" s="186">
        <v>300</v>
      </c>
      <c r="G121" s="186">
        <v>1830</v>
      </c>
      <c r="H121" s="198">
        <v>8640</v>
      </c>
      <c r="I121" s="7">
        <v>1080</v>
      </c>
      <c r="J121" s="7">
        <f t="shared" si="1"/>
        <v>8640</v>
      </c>
    </row>
    <row r="122" spans="2:10" ht="15.75" customHeight="1" x14ac:dyDescent="0.25">
      <c r="B122" s="224" t="s">
        <v>449</v>
      </c>
      <c r="C122" s="158" t="s">
        <v>1892</v>
      </c>
      <c r="D122" s="186">
        <v>8000</v>
      </c>
      <c r="E122" s="186">
        <v>300</v>
      </c>
      <c r="F122" s="186">
        <v>300</v>
      </c>
      <c r="G122" s="186">
        <v>1830</v>
      </c>
      <c r="H122" s="198">
        <v>8640</v>
      </c>
      <c r="I122" s="7">
        <v>1080</v>
      </c>
      <c r="J122" s="7">
        <f t="shared" si="1"/>
        <v>8640</v>
      </c>
    </row>
    <row r="123" spans="2:10" ht="15.75" customHeight="1" x14ac:dyDescent="0.25">
      <c r="B123" s="224" t="s">
        <v>1904</v>
      </c>
      <c r="C123" s="158" t="s">
        <v>1892</v>
      </c>
      <c r="D123" s="186">
        <v>8000</v>
      </c>
      <c r="E123" s="186">
        <v>300</v>
      </c>
      <c r="F123" s="186">
        <v>300</v>
      </c>
      <c r="G123" s="186">
        <v>1830</v>
      </c>
      <c r="H123" s="198">
        <v>9200</v>
      </c>
      <c r="I123" s="7">
        <v>1150</v>
      </c>
      <c r="J123" s="7">
        <f t="shared" si="1"/>
        <v>9200</v>
      </c>
    </row>
    <row r="124" spans="2:10" ht="15.75" customHeight="1" x14ac:dyDescent="0.25">
      <c r="B124" s="224" t="s">
        <v>450</v>
      </c>
      <c r="C124" s="158" t="s">
        <v>1892</v>
      </c>
      <c r="D124" s="186">
        <v>8000</v>
      </c>
      <c r="E124" s="186">
        <v>300</v>
      </c>
      <c r="F124" s="186">
        <v>300</v>
      </c>
      <c r="G124" s="186">
        <v>1830</v>
      </c>
      <c r="H124" s="198">
        <v>9200</v>
      </c>
      <c r="I124" s="7">
        <v>1150</v>
      </c>
      <c r="J124" s="7">
        <f t="shared" si="1"/>
        <v>9200</v>
      </c>
    </row>
    <row r="125" spans="2:10" ht="15.75" customHeight="1" x14ac:dyDescent="0.25">
      <c r="B125" s="224" t="s">
        <v>451</v>
      </c>
      <c r="C125" s="158" t="s">
        <v>1892</v>
      </c>
      <c r="D125" s="186">
        <v>8000</v>
      </c>
      <c r="E125" s="186">
        <v>300</v>
      </c>
      <c r="F125" s="186">
        <v>300</v>
      </c>
      <c r="G125" s="186">
        <v>1830</v>
      </c>
      <c r="H125" s="198">
        <v>10800</v>
      </c>
      <c r="I125" s="7">
        <v>1350</v>
      </c>
      <c r="J125" s="7">
        <f t="shared" si="1"/>
        <v>10800</v>
      </c>
    </row>
    <row r="126" spans="2:10" ht="15.75" customHeight="1" x14ac:dyDescent="0.25">
      <c r="B126" s="224" t="s">
        <v>452</v>
      </c>
      <c r="C126" s="158" t="s">
        <v>1892</v>
      </c>
      <c r="D126" s="186">
        <v>8000</v>
      </c>
      <c r="E126" s="186">
        <v>300</v>
      </c>
      <c r="F126" s="186">
        <v>300</v>
      </c>
      <c r="G126" s="186">
        <v>1830</v>
      </c>
      <c r="H126" s="198">
        <v>11600</v>
      </c>
      <c r="I126" s="7">
        <v>1450</v>
      </c>
      <c r="J126" s="7">
        <f t="shared" si="1"/>
        <v>11600</v>
      </c>
    </row>
    <row r="127" spans="2:10" ht="15.75" customHeight="1" thickBot="1" x14ac:dyDescent="0.3">
      <c r="B127" s="224" t="s">
        <v>453</v>
      </c>
      <c r="C127" s="158" t="s">
        <v>9</v>
      </c>
      <c r="D127" s="204">
        <v>8000</v>
      </c>
      <c r="E127" s="204">
        <v>300</v>
      </c>
      <c r="F127" s="204">
        <v>300</v>
      </c>
      <c r="G127" s="204">
        <v>1830</v>
      </c>
      <c r="H127" s="198">
        <v>12640</v>
      </c>
      <c r="I127" s="7">
        <v>1580</v>
      </c>
      <c r="J127" s="7">
        <f t="shared" si="1"/>
        <v>12640</v>
      </c>
    </row>
    <row r="128" spans="2:10" ht="5.25" customHeight="1" thickBot="1" x14ac:dyDescent="0.3">
      <c r="B128" s="548"/>
      <c r="C128" s="549"/>
      <c r="D128" s="549"/>
      <c r="E128" s="549"/>
      <c r="F128" s="549"/>
      <c r="G128" s="549"/>
      <c r="H128" s="549"/>
      <c r="J128" s="7">
        <f t="shared" si="1"/>
        <v>0</v>
      </c>
    </row>
    <row r="129" spans="2:10" ht="15.75" customHeight="1" x14ac:dyDescent="0.25">
      <c r="B129" s="224" t="s">
        <v>454</v>
      </c>
      <c r="C129" s="158" t="s">
        <v>1892</v>
      </c>
      <c r="D129" s="185">
        <v>9000</v>
      </c>
      <c r="E129" s="185">
        <v>300</v>
      </c>
      <c r="F129" s="185">
        <v>300</v>
      </c>
      <c r="G129" s="185">
        <v>2050</v>
      </c>
      <c r="H129" s="198">
        <v>9720</v>
      </c>
      <c r="I129" s="7">
        <v>1080</v>
      </c>
      <c r="J129" s="7">
        <f t="shared" si="1"/>
        <v>9720</v>
      </c>
    </row>
    <row r="130" spans="2:10" ht="15.75" customHeight="1" x14ac:dyDescent="0.25">
      <c r="B130" s="224" t="s">
        <v>455</v>
      </c>
      <c r="C130" s="158" t="s">
        <v>1892</v>
      </c>
      <c r="D130" s="186">
        <v>9000</v>
      </c>
      <c r="E130" s="186">
        <v>300</v>
      </c>
      <c r="F130" s="186">
        <v>300</v>
      </c>
      <c r="G130" s="186">
        <v>2050</v>
      </c>
      <c r="H130" s="198">
        <v>9720</v>
      </c>
      <c r="I130" s="7">
        <v>1080</v>
      </c>
      <c r="J130" s="7">
        <f t="shared" si="1"/>
        <v>9720</v>
      </c>
    </row>
    <row r="131" spans="2:10" ht="15.75" customHeight="1" x14ac:dyDescent="0.25">
      <c r="B131" s="224" t="s">
        <v>1905</v>
      </c>
      <c r="C131" s="158" t="s">
        <v>1892</v>
      </c>
      <c r="D131" s="186">
        <v>9000</v>
      </c>
      <c r="E131" s="186">
        <v>300</v>
      </c>
      <c r="F131" s="186">
        <v>300</v>
      </c>
      <c r="G131" s="186">
        <v>2050</v>
      </c>
      <c r="H131" s="198">
        <v>10350</v>
      </c>
      <c r="I131" s="7">
        <v>1150</v>
      </c>
      <c r="J131" s="7">
        <f t="shared" si="1"/>
        <v>10350</v>
      </c>
    </row>
    <row r="132" spans="2:10" ht="15.75" customHeight="1" x14ac:dyDescent="0.25">
      <c r="B132" s="224" t="s">
        <v>456</v>
      </c>
      <c r="C132" s="158" t="s">
        <v>1892</v>
      </c>
      <c r="D132" s="186">
        <v>9000</v>
      </c>
      <c r="E132" s="186">
        <v>300</v>
      </c>
      <c r="F132" s="186">
        <v>300</v>
      </c>
      <c r="G132" s="186">
        <v>2050</v>
      </c>
      <c r="H132" s="198">
        <v>10350</v>
      </c>
      <c r="I132" s="7">
        <v>1150</v>
      </c>
      <c r="J132" s="7">
        <f t="shared" si="1"/>
        <v>10350</v>
      </c>
    </row>
    <row r="133" spans="2:10" ht="15.75" customHeight="1" x14ac:dyDescent="0.25">
      <c r="B133" s="224" t="s">
        <v>457</v>
      </c>
      <c r="C133" s="158" t="s">
        <v>1892</v>
      </c>
      <c r="D133" s="186">
        <v>9000</v>
      </c>
      <c r="E133" s="186">
        <v>300</v>
      </c>
      <c r="F133" s="186">
        <v>300</v>
      </c>
      <c r="G133" s="186">
        <v>2050</v>
      </c>
      <c r="H133" s="198">
        <v>12150</v>
      </c>
      <c r="I133" s="7">
        <v>1350</v>
      </c>
      <c r="J133" s="7">
        <f t="shared" si="1"/>
        <v>12150</v>
      </c>
    </row>
    <row r="134" spans="2:10" ht="15.75" customHeight="1" x14ac:dyDescent="0.25">
      <c r="B134" s="224" t="s">
        <v>458</v>
      </c>
      <c r="C134" s="158" t="s">
        <v>1892</v>
      </c>
      <c r="D134" s="186">
        <v>9000</v>
      </c>
      <c r="E134" s="186">
        <v>300</v>
      </c>
      <c r="F134" s="186">
        <v>300</v>
      </c>
      <c r="G134" s="186">
        <v>2050</v>
      </c>
      <c r="H134" s="198">
        <v>13050</v>
      </c>
      <c r="I134" s="7">
        <v>1450</v>
      </c>
      <c r="J134" s="7">
        <f t="shared" si="1"/>
        <v>13050</v>
      </c>
    </row>
    <row r="135" spans="2:10" ht="15.75" customHeight="1" thickBot="1" x14ac:dyDescent="0.3">
      <c r="B135" s="224" t="s">
        <v>459</v>
      </c>
      <c r="C135" s="158" t="s">
        <v>1892</v>
      </c>
      <c r="D135" s="204">
        <v>9000</v>
      </c>
      <c r="E135" s="204">
        <v>300</v>
      </c>
      <c r="F135" s="204">
        <v>300</v>
      </c>
      <c r="G135" s="204">
        <v>2050</v>
      </c>
      <c r="H135" s="198">
        <v>14220</v>
      </c>
      <c r="I135" s="7">
        <v>1580</v>
      </c>
      <c r="J135" s="7">
        <f t="shared" si="1"/>
        <v>14220</v>
      </c>
    </row>
    <row r="136" spans="2:10" ht="5.25" customHeight="1" thickBot="1" x14ac:dyDescent="0.3">
      <c r="B136" s="548"/>
      <c r="C136" s="549"/>
      <c r="D136" s="549"/>
      <c r="E136" s="549"/>
      <c r="F136" s="549"/>
      <c r="G136" s="549"/>
      <c r="H136" s="549"/>
      <c r="J136" s="7">
        <f t="shared" si="1"/>
        <v>0</v>
      </c>
    </row>
    <row r="137" spans="2:10" ht="15.75" customHeight="1" x14ac:dyDescent="0.25">
      <c r="B137" s="224" t="s">
        <v>460</v>
      </c>
      <c r="C137" s="158" t="s">
        <v>1892</v>
      </c>
      <c r="D137" s="185">
        <v>10000</v>
      </c>
      <c r="E137" s="185">
        <v>300</v>
      </c>
      <c r="F137" s="185">
        <v>300</v>
      </c>
      <c r="G137" s="185">
        <v>2280</v>
      </c>
      <c r="H137" s="198">
        <v>10800</v>
      </c>
      <c r="I137" s="7">
        <v>1080</v>
      </c>
      <c r="J137" s="7">
        <f t="shared" si="1"/>
        <v>10800</v>
      </c>
    </row>
    <row r="138" spans="2:10" ht="15.75" customHeight="1" x14ac:dyDescent="0.25">
      <c r="B138" s="224" t="s">
        <v>1906</v>
      </c>
      <c r="C138" s="158" t="s">
        <v>1892</v>
      </c>
      <c r="D138" s="185">
        <v>10000</v>
      </c>
      <c r="E138" s="185">
        <v>300</v>
      </c>
      <c r="F138" s="185">
        <v>300</v>
      </c>
      <c r="G138" s="185">
        <v>2280</v>
      </c>
      <c r="H138" s="198">
        <v>11500</v>
      </c>
      <c r="I138" s="7">
        <v>1150</v>
      </c>
      <c r="J138" s="7">
        <f t="shared" si="1"/>
        <v>11500</v>
      </c>
    </row>
    <row r="139" spans="2:10" ht="15.75" customHeight="1" x14ac:dyDescent="0.25">
      <c r="B139" s="224" t="s">
        <v>461</v>
      </c>
      <c r="C139" s="158" t="s">
        <v>1892</v>
      </c>
      <c r="D139" s="186">
        <v>10000</v>
      </c>
      <c r="E139" s="186">
        <v>300</v>
      </c>
      <c r="F139" s="186">
        <v>300</v>
      </c>
      <c r="G139" s="186">
        <v>2280</v>
      </c>
      <c r="H139" s="198">
        <v>11500</v>
      </c>
      <c r="I139" s="7">
        <v>1150</v>
      </c>
      <c r="J139" s="7">
        <f t="shared" si="1"/>
        <v>11500</v>
      </c>
    </row>
    <row r="140" spans="2:10" ht="15.75" customHeight="1" x14ac:dyDescent="0.25">
      <c r="B140" s="224" t="s">
        <v>462</v>
      </c>
      <c r="C140" s="158" t="s">
        <v>1892</v>
      </c>
      <c r="D140" s="186">
        <v>10000</v>
      </c>
      <c r="E140" s="186">
        <v>300</v>
      </c>
      <c r="F140" s="186">
        <v>300</v>
      </c>
      <c r="G140" s="186">
        <v>2280</v>
      </c>
      <c r="H140" s="198">
        <v>13500</v>
      </c>
      <c r="I140" s="7">
        <v>1350</v>
      </c>
      <c r="J140" s="7">
        <f t="shared" si="1"/>
        <v>13500</v>
      </c>
    </row>
    <row r="141" spans="2:10" ht="15.75" customHeight="1" x14ac:dyDescent="0.25">
      <c r="B141" s="224" t="s">
        <v>463</v>
      </c>
      <c r="C141" s="158" t="s">
        <v>1892</v>
      </c>
      <c r="D141" s="186">
        <v>10000</v>
      </c>
      <c r="E141" s="186">
        <v>300</v>
      </c>
      <c r="F141" s="186">
        <v>300</v>
      </c>
      <c r="G141" s="186">
        <v>2280</v>
      </c>
      <c r="H141" s="198">
        <v>14500</v>
      </c>
      <c r="I141" s="7">
        <v>1450</v>
      </c>
      <c r="J141" s="7">
        <f t="shared" si="1"/>
        <v>14500</v>
      </c>
    </row>
    <row r="142" spans="2:10" ht="15.75" customHeight="1" x14ac:dyDescent="0.25">
      <c r="B142" s="224" t="s">
        <v>464</v>
      </c>
      <c r="C142" s="158" t="s">
        <v>1892</v>
      </c>
      <c r="D142" s="186">
        <v>10000</v>
      </c>
      <c r="E142" s="186">
        <v>300</v>
      </c>
      <c r="F142" s="186">
        <v>300</v>
      </c>
      <c r="G142" s="186">
        <v>2280</v>
      </c>
      <c r="H142" s="198">
        <v>15800</v>
      </c>
      <c r="I142" s="7">
        <v>1580</v>
      </c>
      <c r="J142" s="7">
        <f t="shared" si="1"/>
        <v>15800</v>
      </c>
    </row>
    <row r="143" spans="2:10" ht="15.75" customHeight="1" x14ac:dyDescent="0.25">
      <c r="B143" s="224" t="s">
        <v>465</v>
      </c>
      <c r="C143" s="158" t="s">
        <v>1892</v>
      </c>
      <c r="D143" s="186">
        <v>10000</v>
      </c>
      <c r="E143" s="186">
        <v>300</v>
      </c>
      <c r="F143" s="186">
        <v>300</v>
      </c>
      <c r="G143" s="186">
        <v>2280</v>
      </c>
      <c r="H143" s="198">
        <v>17500</v>
      </c>
      <c r="I143" s="7">
        <v>1750</v>
      </c>
      <c r="J143" s="7">
        <f t="shared" ref="J143:J206" si="2">(D143/1000)*I143</f>
        <v>17500</v>
      </c>
    </row>
    <row r="144" spans="2:10" ht="15.75" customHeight="1" thickBot="1" x14ac:dyDescent="0.3">
      <c r="B144" s="224" t="s">
        <v>466</v>
      </c>
      <c r="C144" s="158" t="s">
        <v>9</v>
      </c>
      <c r="D144" s="204">
        <v>10000</v>
      </c>
      <c r="E144" s="204">
        <v>300</v>
      </c>
      <c r="F144" s="204">
        <v>300</v>
      </c>
      <c r="G144" s="204">
        <v>2280</v>
      </c>
      <c r="H144" s="198">
        <v>19500</v>
      </c>
      <c r="I144" s="7">
        <v>1950</v>
      </c>
      <c r="J144" s="7">
        <f t="shared" si="2"/>
        <v>19500</v>
      </c>
    </row>
    <row r="145" spans="2:10" ht="5.25" customHeight="1" thickBot="1" x14ac:dyDescent="0.3">
      <c r="B145" s="548"/>
      <c r="C145" s="549"/>
      <c r="D145" s="549"/>
      <c r="E145" s="549"/>
      <c r="F145" s="549"/>
      <c r="G145" s="549"/>
      <c r="H145" s="549"/>
      <c r="J145" s="7">
        <f t="shared" si="2"/>
        <v>0</v>
      </c>
    </row>
    <row r="146" spans="2:10" ht="15.75" customHeight="1" x14ac:dyDescent="0.25">
      <c r="B146" s="224" t="s">
        <v>2330</v>
      </c>
      <c r="C146" s="158" t="s">
        <v>1892</v>
      </c>
      <c r="D146" s="185">
        <v>11000</v>
      </c>
      <c r="E146" s="185">
        <v>300</v>
      </c>
      <c r="F146" s="185">
        <v>300</v>
      </c>
      <c r="G146" s="185">
        <v>2500</v>
      </c>
      <c r="H146" s="198">
        <v>11880</v>
      </c>
      <c r="I146" s="7">
        <v>1080</v>
      </c>
      <c r="J146" s="7">
        <f t="shared" si="2"/>
        <v>11880</v>
      </c>
    </row>
    <row r="147" spans="2:10" ht="15.75" customHeight="1" x14ac:dyDescent="0.25">
      <c r="B147" s="224" t="s">
        <v>2331</v>
      </c>
      <c r="C147" s="158" t="s">
        <v>1892</v>
      </c>
      <c r="D147" s="185">
        <v>11000</v>
      </c>
      <c r="E147" s="185">
        <v>300</v>
      </c>
      <c r="F147" s="185">
        <v>300</v>
      </c>
      <c r="G147" s="185">
        <v>2500</v>
      </c>
      <c r="H147" s="198">
        <v>12650</v>
      </c>
      <c r="I147" s="7">
        <v>1150</v>
      </c>
      <c r="J147" s="7">
        <f t="shared" si="2"/>
        <v>12650</v>
      </c>
    </row>
    <row r="148" spans="2:10" ht="15.75" customHeight="1" x14ac:dyDescent="0.25">
      <c r="B148" s="224" t="s">
        <v>467</v>
      </c>
      <c r="C148" s="158" t="s">
        <v>1892</v>
      </c>
      <c r="D148" s="185">
        <v>11000</v>
      </c>
      <c r="E148" s="185">
        <v>300</v>
      </c>
      <c r="F148" s="185">
        <v>300</v>
      </c>
      <c r="G148" s="185">
        <v>2500</v>
      </c>
      <c r="H148" s="198">
        <v>12650</v>
      </c>
      <c r="I148" s="7">
        <v>1150</v>
      </c>
      <c r="J148" s="7">
        <f t="shared" si="2"/>
        <v>12650</v>
      </c>
    </row>
    <row r="149" spans="2:10" ht="15.75" customHeight="1" x14ac:dyDescent="0.25">
      <c r="B149" s="224" t="s">
        <v>468</v>
      </c>
      <c r="C149" s="158" t="s">
        <v>1892</v>
      </c>
      <c r="D149" s="186">
        <v>11000</v>
      </c>
      <c r="E149" s="186">
        <v>300</v>
      </c>
      <c r="F149" s="186">
        <v>300</v>
      </c>
      <c r="G149" s="186">
        <v>2500</v>
      </c>
      <c r="H149" s="198">
        <v>14850</v>
      </c>
      <c r="I149" s="7">
        <v>1350</v>
      </c>
      <c r="J149" s="7">
        <f t="shared" si="2"/>
        <v>14850</v>
      </c>
    </row>
    <row r="150" spans="2:10" ht="15.75" customHeight="1" x14ac:dyDescent="0.25">
      <c r="B150" s="224" t="s">
        <v>469</v>
      </c>
      <c r="C150" s="158" t="s">
        <v>1892</v>
      </c>
      <c r="D150" s="186">
        <v>11000</v>
      </c>
      <c r="E150" s="186">
        <v>300</v>
      </c>
      <c r="F150" s="186">
        <v>300</v>
      </c>
      <c r="G150" s="186">
        <v>2500</v>
      </c>
      <c r="H150" s="198">
        <v>15950</v>
      </c>
      <c r="I150" s="7">
        <v>1450</v>
      </c>
      <c r="J150" s="7">
        <f t="shared" si="2"/>
        <v>15950</v>
      </c>
    </row>
    <row r="151" spans="2:10" ht="15.75" customHeight="1" x14ac:dyDescent="0.25">
      <c r="B151" s="224" t="s">
        <v>470</v>
      </c>
      <c r="C151" s="158" t="s">
        <v>1892</v>
      </c>
      <c r="D151" s="186">
        <v>11000</v>
      </c>
      <c r="E151" s="186">
        <v>300</v>
      </c>
      <c r="F151" s="186">
        <v>300</v>
      </c>
      <c r="G151" s="186">
        <v>2500</v>
      </c>
      <c r="H151" s="198">
        <v>17380</v>
      </c>
      <c r="I151" s="7">
        <v>1580</v>
      </c>
      <c r="J151" s="7">
        <f t="shared" si="2"/>
        <v>17380</v>
      </c>
    </row>
    <row r="152" spans="2:10" ht="15.75" customHeight="1" x14ac:dyDescent="0.25">
      <c r="B152" s="224" t="s">
        <v>471</v>
      </c>
      <c r="C152" s="158" t="s">
        <v>1892</v>
      </c>
      <c r="D152" s="186">
        <v>11000</v>
      </c>
      <c r="E152" s="186">
        <v>300</v>
      </c>
      <c r="F152" s="186">
        <v>300</v>
      </c>
      <c r="G152" s="186">
        <v>2500</v>
      </c>
      <c r="H152" s="198">
        <v>19250</v>
      </c>
      <c r="I152" s="7">
        <v>1750</v>
      </c>
      <c r="J152" s="7">
        <f t="shared" si="2"/>
        <v>19250</v>
      </c>
    </row>
    <row r="153" spans="2:10" ht="15.75" customHeight="1" thickBot="1" x14ac:dyDescent="0.3">
      <c r="B153" s="224" t="s">
        <v>472</v>
      </c>
      <c r="C153" s="158" t="s">
        <v>9</v>
      </c>
      <c r="D153" s="204">
        <v>11000</v>
      </c>
      <c r="E153" s="204">
        <v>300</v>
      </c>
      <c r="F153" s="204">
        <v>300</v>
      </c>
      <c r="G153" s="204">
        <v>2500</v>
      </c>
      <c r="H153" s="198">
        <v>21450</v>
      </c>
      <c r="I153" s="7">
        <v>1950</v>
      </c>
      <c r="J153" s="7">
        <f t="shared" si="2"/>
        <v>21450</v>
      </c>
    </row>
    <row r="154" spans="2:10" ht="5.25" customHeight="1" thickBot="1" x14ac:dyDescent="0.3">
      <c r="B154" s="548"/>
      <c r="C154" s="549"/>
      <c r="D154" s="549"/>
      <c r="E154" s="549"/>
      <c r="F154" s="549"/>
      <c r="G154" s="549"/>
      <c r="H154" s="549"/>
      <c r="J154" s="7">
        <f t="shared" si="2"/>
        <v>0</v>
      </c>
    </row>
    <row r="155" spans="2:10" ht="15.75" customHeight="1" x14ac:dyDescent="0.25">
      <c r="B155" s="224" t="s">
        <v>2332</v>
      </c>
      <c r="C155" s="158" t="s">
        <v>1892</v>
      </c>
      <c r="D155" s="185">
        <v>12000</v>
      </c>
      <c r="E155" s="185">
        <v>300</v>
      </c>
      <c r="F155" s="185">
        <v>300</v>
      </c>
      <c r="G155" s="185">
        <v>2730</v>
      </c>
      <c r="H155" s="198">
        <v>12960</v>
      </c>
      <c r="I155" s="7">
        <v>1080</v>
      </c>
      <c r="J155" s="7">
        <f t="shared" si="2"/>
        <v>12960</v>
      </c>
    </row>
    <row r="156" spans="2:10" ht="15.75" customHeight="1" x14ac:dyDescent="0.25">
      <c r="B156" s="224" t="s">
        <v>2333</v>
      </c>
      <c r="C156" s="158" t="s">
        <v>1892</v>
      </c>
      <c r="D156" s="185">
        <v>12000</v>
      </c>
      <c r="E156" s="185">
        <v>300</v>
      </c>
      <c r="F156" s="185">
        <v>300</v>
      </c>
      <c r="G156" s="185">
        <v>2730</v>
      </c>
      <c r="H156" s="198">
        <v>13800</v>
      </c>
      <c r="I156" s="7">
        <v>1150</v>
      </c>
      <c r="J156" s="7">
        <f t="shared" si="2"/>
        <v>13800</v>
      </c>
    </row>
    <row r="157" spans="2:10" ht="15.75" customHeight="1" x14ac:dyDescent="0.25">
      <c r="B157" s="224" t="s">
        <v>473</v>
      </c>
      <c r="C157" s="158" t="s">
        <v>1892</v>
      </c>
      <c r="D157" s="185">
        <v>12000</v>
      </c>
      <c r="E157" s="185">
        <v>300</v>
      </c>
      <c r="F157" s="185">
        <v>300</v>
      </c>
      <c r="G157" s="185">
        <v>2730</v>
      </c>
      <c r="H157" s="198">
        <v>13800</v>
      </c>
      <c r="I157" s="7">
        <v>1150</v>
      </c>
      <c r="J157" s="7">
        <f t="shared" si="2"/>
        <v>13800</v>
      </c>
    </row>
    <row r="158" spans="2:10" ht="15.75" customHeight="1" x14ac:dyDescent="0.25">
      <c r="B158" s="224" t="s">
        <v>474</v>
      </c>
      <c r="C158" s="158" t="s">
        <v>1892</v>
      </c>
      <c r="D158" s="186">
        <v>12000</v>
      </c>
      <c r="E158" s="186">
        <v>300</v>
      </c>
      <c r="F158" s="186">
        <v>300</v>
      </c>
      <c r="G158" s="186">
        <v>2730</v>
      </c>
      <c r="H158" s="198">
        <v>16200</v>
      </c>
      <c r="I158" s="7">
        <v>1350</v>
      </c>
      <c r="J158" s="7">
        <f t="shared" si="2"/>
        <v>16200</v>
      </c>
    </row>
    <row r="159" spans="2:10" ht="15.75" customHeight="1" x14ac:dyDescent="0.25">
      <c r="B159" s="224" t="s">
        <v>475</v>
      </c>
      <c r="C159" s="158" t="s">
        <v>1892</v>
      </c>
      <c r="D159" s="186">
        <v>12000</v>
      </c>
      <c r="E159" s="186">
        <v>300</v>
      </c>
      <c r="F159" s="186">
        <v>300</v>
      </c>
      <c r="G159" s="186">
        <v>2730</v>
      </c>
      <c r="H159" s="198">
        <v>17400</v>
      </c>
      <c r="I159" s="7">
        <v>1450</v>
      </c>
      <c r="J159" s="7">
        <f t="shared" si="2"/>
        <v>17400</v>
      </c>
    </row>
    <row r="160" spans="2:10" ht="15.75" customHeight="1" x14ac:dyDescent="0.25">
      <c r="B160" s="224" t="s">
        <v>476</v>
      </c>
      <c r="C160" s="158" t="s">
        <v>1892</v>
      </c>
      <c r="D160" s="186">
        <v>12000</v>
      </c>
      <c r="E160" s="186">
        <v>300</v>
      </c>
      <c r="F160" s="186">
        <v>300</v>
      </c>
      <c r="G160" s="186">
        <v>2730</v>
      </c>
      <c r="H160" s="198">
        <v>18960</v>
      </c>
      <c r="I160" s="7">
        <v>1580</v>
      </c>
      <c r="J160" s="7">
        <f t="shared" si="2"/>
        <v>18960</v>
      </c>
    </row>
    <row r="161" spans="2:10" ht="15.75" customHeight="1" x14ac:dyDescent="0.25">
      <c r="B161" s="224" t="s">
        <v>477</v>
      </c>
      <c r="C161" s="158" t="s">
        <v>1892</v>
      </c>
      <c r="D161" s="186">
        <v>12000</v>
      </c>
      <c r="E161" s="186">
        <v>300</v>
      </c>
      <c r="F161" s="186">
        <v>300</v>
      </c>
      <c r="G161" s="186">
        <v>2730</v>
      </c>
      <c r="H161" s="198">
        <v>21000</v>
      </c>
      <c r="I161" s="7">
        <v>1750</v>
      </c>
      <c r="J161" s="7">
        <f t="shared" si="2"/>
        <v>21000</v>
      </c>
    </row>
    <row r="162" spans="2:10" ht="15.75" customHeight="1" thickBot="1" x14ac:dyDescent="0.3">
      <c r="B162" s="224" t="s">
        <v>478</v>
      </c>
      <c r="C162" s="158" t="s">
        <v>9</v>
      </c>
      <c r="D162" s="204">
        <v>12000</v>
      </c>
      <c r="E162" s="204">
        <v>300</v>
      </c>
      <c r="F162" s="204">
        <v>300</v>
      </c>
      <c r="G162" s="204">
        <v>2730</v>
      </c>
      <c r="H162" s="198">
        <v>23400</v>
      </c>
      <c r="I162" s="7">
        <v>1950</v>
      </c>
      <c r="J162" s="7">
        <f t="shared" si="2"/>
        <v>23400</v>
      </c>
    </row>
    <row r="163" spans="2:10" ht="5.25" customHeight="1" thickBot="1" x14ac:dyDescent="0.3">
      <c r="B163" s="548"/>
      <c r="C163" s="549"/>
      <c r="D163" s="549"/>
      <c r="E163" s="549"/>
      <c r="F163" s="549"/>
      <c r="G163" s="549"/>
      <c r="H163" s="549"/>
      <c r="J163" s="7">
        <f t="shared" si="2"/>
        <v>0</v>
      </c>
    </row>
    <row r="164" spans="2:10" ht="15.75" customHeight="1" x14ac:dyDescent="0.25">
      <c r="B164" s="224" t="s">
        <v>479</v>
      </c>
      <c r="C164" s="158" t="s">
        <v>1892</v>
      </c>
      <c r="D164" s="185">
        <v>7000</v>
      </c>
      <c r="E164" s="185">
        <v>300</v>
      </c>
      <c r="F164" s="185">
        <v>300</v>
      </c>
      <c r="G164" s="185">
        <v>1600</v>
      </c>
      <c r="H164" s="198">
        <v>7560</v>
      </c>
      <c r="I164" s="7">
        <v>1080</v>
      </c>
      <c r="J164" s="7">
        <f t="shared" si="2"/>
        <v>7560</v>
      </c>
    </row>
    <row r="165" spans="2:10" ht="15.75" customHeight="1" x14ac:dyDescent="0.25">
      <c r="B165" s="224" t="s">
        <v>480</v>
      </c>
      <c r="C165" s="158" t="s">
        <v>1892</v>
      </c>
      <c r="D165" s="186">
        <v>7000</v>
      </c>
      <c r="E165" s="186">
        <v>300</v>
      </c>
      <c r="F165" s="186">
        <v>300</v>
      </c>
      <c r="G165" s="186">
        <v>1600</v>
      </c>
      <c r="H165" s="198">
        <v>7560</v>
      </c>
      <c r="I165" s="7">
        <v>1080</v>
      </c>
      <c r="J165" s="7">
        <f t="shared" si="2"/>
        <v>7560</v>
      </c>
    </row>
    <row r="166" spans="2:10" ht="15.75" customHeight="1" x14ac:dyDescent="0.25">
      <c r="B166" s="224" t="s">
        <v>481</v>
      </c>
      <c r="C166" s="158" t="s">
        <v>1892</v>
      </c>
      <c r="D166" s="186">
        <v>7000</v>
      </c>
      <c r="E166" s="186">
        <v>300</v>
      </c>
      <c r="F166" s="186">
        <v>300</v>
      </c>
      <c r="G166" s="186">
        <v>1600</v>
      </c>
      <c r="H166" s="198">
        <v>7560</v>
      </c>
      <c r="I166" s="7">
        <v>1080</v>
      </c>
      <c r="J166" s="7">
        <f t="shared" si="2"/>
        <v>7560</v>
      </c>
    </row>
    <row r="167" spans="2:10" ht="15.75" customHeight="1" x14ac:dyDescent="0.25">
      <c r="B167" s="224" t="s">
        <v>1907</v>
      </c>
      <c r="C167" s="158" t="s">
        <v>1892</v>
      </c>
      <c r="D167" s="186">
        <v>7000</v>
      </c>
      <c r="E167" s="186">
        <v>300</v>
      </c>
      <c r="F167" s="186">
        <v>300</v>
      </c>
      <c r="G167" s="186">
        <v>1600</v>
      </c>
      <c r="H167" s="198">
        <v>8050</v>
      </c>
      <c r="I167" s="7">
        <v>1150</v>
      </c>
      <c r="J167" s="7">
        <f t="shared" si="2"/>
        <v>8050</v>
      </c>
    </row>
    <row r="168" spans="2:10" ht="15.75" customHeight="1" x14ac:dyDescent="0.25">
      <c r="B168" s="224" t="s">
        <v>482</v>
      </c>
      <c r="C168" s="158" t="s">
        <v>1892</v>
      </c>
      <c r="D168" s="186">
        <v>7000</v>
      </c>
      <c r="E168" s="186">
        <v>300</v>
      </c>
      <c r="F168" s="186">
        <v>300</v>
      </c>
      <c r="G168" s="186">
        <v>1600</v>
      </c>
      <c r="H168" s="198">
        <v>8050</v>
      </c>
      <c r="I168" s="7">
        <v>1150</v>
      </c>
      <c r="J168" s="7">
        <f t="shared" si="2"/>
        <v>8050</v>
      </c>
    </row>
    <row r="169" spans="2:10" ht="15.75" customHeight="1" thickBot="1" x14ac:dyDescent="0.3">
      <c r="B169" s="224" t="s">
        <v>483</v>
      </c>
      <c r="C169" s="158" t="s">
        <v>9</v>
      </c>
      <c r="D169" s="204">
        <v>7000</v>
      </c>
      <c r="E169" s="204">
        <v>300</v>
      </c>
      <c r="F169" s="204">
        <v>300</v>
      </c>
      <c r="G169" s="204">
        <v>1600</v>
      </c>
      <c r="H169" s="198">
        <v>9450</v>
      </c>
      <c r="I169" s="7">
        <v>1350</v>
      </c>
      <c r="J169" s="7">
        <f t="shared" si="2"/>
        <v>9450</v>
      </c>
    </row>
    <row r="170" spans="2:10" ht="5.25" customHeight="1" thickBot="1" x14ac:dyDescent="0.3">
      <c r="B170" s="548"/>
      <c r="C170" s="549"/>
      <c r="D170" s="549"/>
      <c r="E170" s="549"/>
      <c r="F170" s="549"/>
      <c r="G170" s="549"/>
      <c r="H170" s="549"/>
      <c r="J170" s="7">
        <f t="shared" si="2"/>
        <v>0</v>
      </c>
    </row>
    <row r="171" spans="2:10" ht="15.75" customHeight="1" x14ac:dyDescent="0.25">
      <c r="B171" s="224" t="s">
        <v>484</v>
      </c>
      <c r="C171" s="158" t="s">
        <v>9</v>
      </c>
      <c r="D171" s="185">
        <v>8000</v>
      </c>
      <c r="E171" s="185">
        <v>300</v>
      </c>
      <c r="F171" s="185">
        <v>300</v>
      </c>
      <c r="G171" s="185">
        <v>1830</v>
      </c>
      <c r="H171" s="198">
        <v>8640</v>
      </c>
      <c r="I171" s="7">
        <v>1080</v>
      </c>
      <c r="J171" s="7">
        <f t="shared" si="2"/>
        <v>8640</v>
      </c>
    </row>
    <row r="172" spans="2:10" ht="15.75" customHeight="1" x14ac:dyDescent="0.25">
      <c r="B172" s="224" t="s">
        <v>485</v>
      </c>
      <c r="C172" s="158" t="s">
        <v>9</v>
      </c>
      <c r="D172" s="186">
        <v>8000</v>
      </c>
      <c r="E172" s="186">
        <v>300</v>
      </c>
      <c r="F172" s="186">
        <v>300</v>
      </c>
      <c r="G172" s="186">
        <v>1830</v>
      </c>
      <c r="H172" s="198">
        <v>8640</v>
      </c>
      <c r="I172" s="7">
        <v>1080</v>
      </c>
      <c r="J172" s="7">
        <f t="shared" si="2"/>
        <v>8640</v>
      </c>
    </row>
    <row r="173" spans="2:10" ht="15.75" customHeight="1" x14ac:dyDescent="0.25">
      <c r="B173" s="224" t="s">
        <v>486</v>
      </c>
      <c r="C173" s="158" t="s">
        <v>9</v>
      </c>
      <c r="D173" s="186">
        <v>8000</v>
      </c>
      <c r="E173" s="186">
        <v>300</v>
      </c>
      <c r="F173" s="186">
        <v>300</v>
      </c>
      <c r="G173" s="186">
        <v>1830</v>
      </c>
      <c r="H173" s="198">
        <v>8640</v>
      </c>
      <c r="I173" s="7">
        <v>1080</v>
      </c>
      <c r="J173" s="7">
        <f t="shared" si="2"/>
        <v>8640</v>
      </c>
    </row>
    <row r="174" spans="2:10" ht="15.75" customHeight="1" x14ac:dyDescent="0.25">
      <c r="B174" s="224" t="s">
        <v>1910</v>
      </c>
      <c r="C174" s="158" t="s">
        <v>1911</v>
      </c>
      <c r="D174" s="186">
        <v>8000</v>
      </c>
      <c r="E174" s="186">
        <v>300</v>
      </c>
      <c r="F174" s="186">
        <v>300</v>
      </c>
      <c r="G174" s="186">
        <v>1830</v>
      </c>
      <c r="H174" s="198">
        <v>9200</v>
      </c>
      <c r="I174" s="7">
        <v>1150</v>
      </c>
      <c r="J174" s="7">
        <f t="shared" si="2"/>
        <v>9200</v>
      </c>
    </row>
    <row r="175" spans="2:10" ht="15.75" customHeight="1" x14ac:dyDescent="0.25">
      <c r="B175" s="224" t="s">
        <v>487</v>
      </c>
      <c r="C175" s="158" t="s">
        <v>9</v>
      </c>
      <c r="D175" s="186">
        <v>8000</v>
      </c>
      <c r="E175" s="186">
        <v>300</v>
      </c>
      <c r="F175" s="186">
        <v>300</v>
      </c>
      <c r="G175" s="186">
        <v>1830</v>
      </c>
      <c r="H175" s="198">
        <v>9200</v>
      </c>
      <c r="I175" s="7">
        <v>1150</v>
      </c>
      <c r="J175" s="7">
        <f t="shared" si="2"/>
        <v>9200</v>
      </c>
    </row>
    <row r="176" spans="2:10" ht="15.75" customHeight="1" x14ac:dyDescent="0.25">
      <c r="B176" s="224" t="s">
        <v>488</v>
      </c>
      <c r="C176" s="158" t="s">
        <v>9</v>
      </c>
      <c r="D176" s="186">
        <v>8000</v>
      </c>
      <c r="E176" s="186">
        <v>300</v>
      </c>
      <c r="F176" s="186">
        <v>300</v>
      </c>
      <c r="G176" s="186">
        <v>1830</v>
      </c>
      <c r="H176" s="198">
        <v>10800</v>
      </c>
      <c r="I176" s="7">
        <v>1350</v>
      </c>
      <c r="J176" s="7">
        <f t="shared" si="2"/>
        <v>10800</v>
      </c>
    </row>
    <row r="177" spans="2:10" ht="15.75" customHeight="1" x14ac:dyDescent="0.25">
      <c r="B177" s="224" t="s">
        <v>489</v>
      </c>
      <c r="C177" s="158" t="s">
        <v>9</v>
      </c>
      <c r="D177" s="186">
        <v>8000</v>
      </c>
      <c r="E177" s="186">
        <v>300</v>
      </c>
      <c r="F177" s="186">
        <v>300</v>
      </c>
      <c r="G177" s="186">
        <v>1830</v>
      </c>
      <c r="H177" s="198">
        <v>11600</v>
      </c>
      <c r="I177" s="7">
        <v>1450</v>
      </c>
      <c r="J177" s="7">
        <f t="shared" si="2"/>
        <v>11600</v>
      </c>
    </row>
    <row r="178" spans="2:10" ht="15.75" customHeight="1" thickBot="1" x14ac:dyDescent="0.3">
      <c r="B178" s="224" t="s">
        <v>490</v>
      </c>
      <c r="C178" s="158" t="s">
        <v>9</v>
      </c>
      <c r="D178" s="204">
        <v>8000</v>
      </c>
      <c r="E178" s="204">
        <v>300</v>
      </c>
      <c r="F178" s="204">
        <v>300</v>
      </c>
      <c r="G178" s="204">
        <v>1830</v>
      </c>
      <c r="H178" s="198">
        <v>12640</v>
      </c>
      <c r="I178" s="7">
        <v>1580</v>
      </c>
      <c r="J178" s="7">
        <f t="shared" si="2"/>
        <v>12640</v>
      </c>
    </row>
    <row r="179" spans="2:10" ht="5.25" customHeight="1" thickBot="1" x14ac:dyDescent="0.3">
      <c r="B179" s="548"/>
      <c r="C179" s="549"/>
      <c r="D179" s="549"/>
      <c r="E179" s="549"/>
      <c r="F179" s="549"/>
      <c r="G179" s="549"/>
      <c r="H179" s="549"/>
      <c r="J179" s="7">
        <f t="shared" si="2"/>
        <v>0</v>
      </c>
    </row>
    <row r="180" spans="2:10" ht="5.25" customHeight="1" thickBot="1" x14ac:dyDescent="0.3">
      <c r="B180" s="548"/>
      <c r="C180" s="549"/>
      <c r="D180" s="549"/>
      <c r="E180" s="549"/>
      <c r="F180" s="549"/>
      <c r="G180" s="549"/>
      <c r="H180" s="549"/>
      <c r="J180" s="7">
        <f t="shared" si="2"/>
        <v>0</v>
      </c>
    </row>
    <row r="181" spans="2:10" ht="15.75" customHeight="1" x14ac:dyDescent="0.25">
      <c r="B181" s="224" t="s">
        <v>491</v>
      </c>
      <c r="C181" s="158" t="s">
        <v>9</v>
      </c>
      <c r="D181" s="185">
        <v>9000</v>
      </c>
      <c r="E181" s="185">
        <v>300</v>
      </c>
      <c r="F181" s="185">
        <v>300</v>
      </c>
      <c r="G181" s="185">
        <v>2050</v>
      </c>
      <c r="H181" s="198">
        <v>9720</v>
      </c>
      <c r="I181" s="7">
        <v>1080</v>
      </c>
      <c r="J181" s="7">
        <f t="shared" si="2"/>
        <v>9720</v>
      </c>
    </row>
    <row r="182" spans="2:10" ht="15.75" customHeight="1" x14ac:dyDescent="0.25">
      <c r="B182" s="224" t="s">
        <v>492</v>
      </c>
      <c r="C182" s="158" t="s">
        <v>9</v>
      </c>
      <c r="D182" s="186">
        <v>9000</v>
      </c>
      <c r="E182" s="186">
        <v>300</v>
      </c>
      <c r="F182" s="186">
        <v>300</v>
      </c>
      <c r="G182" s="186">
        <v>2050</v>
      </c>
      <c r="H182" s="198">
        <v>9720</v>
      </c>
      <c r="I182" s="7">
        <v>1080</v>
      </c>
      <c r="J182" s="7">
        <f t="shared" si="2"/>
        <v>9720</v>
      </c>
    </row>
    <row r="183" spans="2:10" ht="15.75" customHeight="1" x14ac:dyDescent="0.25">
      <c r="B183" s="224" t="s">
        <v>1912</v>
      </c>
      <c r="C183" s="158" t="s">
        <v>1892</v>
      </c>
      <c r="D183" s="186">
        <v>9000</v>
      </c>
      <c r="E183" s="186">
        <v>300</v>
      </c>
      <c r="F183" s="186">
        <v>300</v>
      </c>
      <c r="G183" s="186">
        <v>2050</v>
      </c>
      <c r="H183" s="198">
        <v>10350</v>
      </c>
      <c r="I183" s="7">
        <v>1150</v>
      </c>
      <c r="J183" s="7">
        <f t="shared" si="2"/>
        <v>10350</v>
      </c>
    </row>
    <row r="184" spans="2:10" ht="15.75" customHeight="1" x14ac:dyDescent="0.25">
      <c r="B184" s="224" t="s">
        <v>493</v>
      </c>
      <c r="C184" s="158" t="s">
        <v>9</v>
      </c>
      <c r="D184" s="186">
        <v>9000</v>
      </c>
      <c r="E184" s="186">
        <v>300</v>
      </c>
      <c r="F184" s="186">
        <v>300</v>
      </c>
      <c r="G184" s="186">
        <v>2050</v>
      </c>
      <c r="H184" s="198">
        <v>10350</v>
      </c>
      <c r="I184" s="7">
        <v>1150</v>
      </c>
      <c r="J184" s="7">
        <f t="shared" si="2"/>
        <v>10350</v>
      </c>
    </row>
    <row r="185" spans="2:10" ht="15.75" customHeight="1" x14ac:dyDescent="0.25">
      <c r="B185" s="224" t="s">
        <v>494</v>
      </c>
      <c r="C185" s="158" t="s">
        <v>9</v>
      </c>
      <c r="D185" s="186">
        <v>9000</v>
      </c>
      <c r="E185" s="186">
        <v>300</v>
      </c>
      <c r="F185" s="186">
        <v>300</v>
      </c>
      <c r="G185" s="186">
        <v>2050</v>
      </c>
      <c r="H185" s="198">
        <v>12150</v>
      </c>
      <c r="I185" s="7">
        <v>1350</v>
      </c>
      <c r="J185" s="7">
        <f t="shared" si="2"/>
        <v>12150</v>
      </c>
    </row>
    <row r="186" spans="2:10" ht="15.75" customHeight="1" x14ac:dyDescent="0.25">
      <c r="B186" s="224" t="s">
        <v>495</v>
      </c>
      <c r="C186" s="158" t="s">
        <v>9</v>
      </c>
      <c r="D186" s="186">
        <v>9000</v>
      </c>
      <c r="E186" s="186">
        <v>300</v>
      </c>
      <c r="F186" s="186">
        <v>300</v>
      </c>
      <c r="G186" s="186">
        <v>2050</v>
      </c>
      <c r="H186" s="198">
        <v>13050</v>
      </c>
      <c r="I186" s="7">
        <v>1450</v>
      </c>
      <c r="J186" s="7">
        <f t="shared" si="2"/>
        <v>13050</v>
      </c>
    </row>
    <row r="187" spans="2:10" ht="15.75" customHeight="1" thickBot="1" x14ac:dyDescent="0.3">
      <c r="B187" s="224" t="s">
        <v>496</v>
      </c>
      <c r="C187" s="158" t="s">
        <v>9</v>
      </c>
      <c r="D187" s="204">
        <v>9000</v>
      </c>
      <c r="E187" s="204">
        <v>300</v>
      </c>
      <c r="F187" s="204">
        <v>300</v>
      </c>
      <c r="G187" s="204">
        <v>2050</v>
      </c>
      <c r="H187" s="198">
        <v>14220</v>
      </c>
      <c r="I187" s="7">
        <v>1580</v>
      </c>
      <c r="J187" s="7">
        <f t="shared" si="2"/>
        <v>14220</v>
      </c>
    </row>
    <row r="188" spans="2:10" ht="5.25" customHeight="1" thickBot="1" x14ac:dyDescent="0.3">
      <c r="B188" s="548"/>
      <c r="C188" s="549"/>
      <c r="D188" s="549"/>
      <c r="E188" s="549"/>
      <c r="F188" s="549"/>
      <c r="G188" s="549"/>
      <c r="H188" s="549"/>
      <c r="J188" s="7">
        <f t="shared" si="2"/>
        <v>0</v>
      </c>
    </row>
    <row r="189" spans="2:10" ht="15.75" customHeight="1" x14ac:dyDescent="0.25">
      <c r="B189" s="224" t="s">
        <v>497</v>
      </c>
      <c r="C189" s="158" t="s">
        <v>9</v>
      </c>
      <c r="D189" s="185">
        <v>10000</v>
      </c>
      <c r="E189" s="185">
        <v>300</v>
      </c>
      <c r="F189" s="185">
        <v>300</v>
      </c>
      <c r="G189" s="185">
        <v>2280</v>
      </c>
      <c r="H189" s="198">
        <v>10800</v>
      </c>
      <c r="I189" s="7">
        <v>1080</v>
      </c>
      <c r="J189" s="7">
        <f t="shared" si="2"/>
        <v>10800</v>
      </c>
    </row>
    <row r="190" spans="2:10" ht="15.75" customHeight="1" x14ac:dyDescent="0.25">
      <c r="B190" s="224" t="s">
        <v>1913</v>
      </c>
      <c r="C190" s="158" t="s">
        <v>1892</v>
      </c>
      <c r="D190" s="185">
        <v>10000</v>
      </c>
      <c r="E190" s="185">
        <v>300</v>
      </c>
      <c r="F190" s="185">
        <v>300</v>
      </c>
      <c r="G190" s="185">
        <v>2280</v>
      </c>
      <c r="H190" s="198">
        <v>11500</v>
      </c>
      <c r="I190" s="7">
        <v>1150</v>
      </c>
      <c r="J190" s="7">
        <f t="shared" si="2"/>
        <v>11500</v>
      </c>
    </row>
    <row r="191" spans="2:10" ht="15.75" customHeight="1" x14ac:dyDescent="0.25">
      <c r="B191" s="224" t="s">
        <v>498</v>
      </c>
      <c r="C191" s="158" t="s">
        <v>9</v>
      </c>
      <c r="D191" s="186">
        <v>10000</v>
      </c>
      <c r="E191" s="186">
        <v>300</v>
      </c>
      <c r="F191" s="186">
        <v>300</v>
      </c>
      <c r="G191" s="186">
        <v>2280</v>
      </c>
      <c r="H191" s="198">
        <v>11500</v>
      </c>
      <c r="I191" s="7">
        <v>1150</v>
      </c>
      <c r="J191" s="7">
        <f t="shared" si="2"/>
        <v>11500</v>
      </c>
    </row>
    <row r="192" spans="2:10" ht="15.75" customHeight="1" x14ac:dyDescent="0.25">
      <c r="B192" s="224" t="s">
        <v>499</v>
      </c>
      <c r="C192" s="158" t="s">
        <v>9</v>
      </c>
      <c r="D192" s="186">
        <v>10000</v>
      </c>
      <c r="E192" s="186">
        <v>300</v>
      </c>
      <c r="F192" s="186">
        <v>300</v>
      </c>
      <c r="G192" s="186">
        <v>2280</v>
      </c>
      <c r="H192" s="198">
        <v>13500</v>
      </c>
      <c r="I192" s="7">
        <v>1350</v>
      </c>
      <c r="J192" s="7">
        <f t="shared" si="2"/>
        <v>13500</v>
      </c>
    </row>
    <row r="193" spans="2:10" ht="15.75" customHeight="1" x14ac:dyDescent="0.25">
      <c r="B193" s="224" t="s">
        <v>500</v>
      </c>
      <c r="C193" s="158" t="s">
        <v>9</v>
      </c>
      <c r="D193" s="186">
        <v>10000</v>
      </c>
      <c r="E193" s="186">
        <v>300</v>
      </c>
      <c r="F193" s="186">
        <v>300</v>
      </c>
      <c r="G193" s="186">
        <v>2280</v>
      </c>
      <c r="H193" s="198">
        <v>14500</v>
      </c>
      <c r="I193" s="7">
        <v>1450</v>
      </c>
      <c r="J193" s="7">
        <f t="shared" si="2"/>
        <v>14500</v>
      </c>
    </row>
    <row r="194" spans="2:10" ht="15.75" customHeight="1" x14ac:dyDescent="0.25">
      <c r="B194" s="224" t="s">
        <v>501</v>
      </c>
      <c r="C194" s="158" t="s">
        <v>9</v>
      </c>
      <c r="D194" s="186">
        <v>10000</v>
      </c>
      <c r="E194" s="186">
        <v>300</v>
      </c>
      <c r="F194" s="186">
        <v>300</v>
      </c>
      <c r="G194" s="186">
        <v>2280</v>
      </c>
      <c r="H194" s="198">
        <v>15800</v>
      </c>
      <c r="I194" s="7">
        <v>1580</v>
      </c>
      <c r="J194" s="7">
        <f t="shared" si="2"/>
        <v>15800</v>
      </c>
    </row>
    <row r="195" spans="2:10" ht="15.75" customHeight="1" x14ac:dyDescent="0.25">
      <c r="B195" s="224" t="s">
        <v>502</v>
      </c>
      <c r="C195" s="158" t="s">
        <v>9</v>
      </c>
      <c r="D195" s="186">
        <v>10000</v>
      </c>
      <c r="E195" s="186">
        <v>300</v>
      </c>
      <c r="F195" s="186">
        <v>300</v>
      </c>
      <c r="G195" s="186">
        <v>2280</v>
      </c>
      <c r="H195" s="198">
        <v>17500</v>
      </c>
      <c r="I195" s="7">
        <v>1750</v>
      </c>
      <c r="J195" s="7">
        <f t="shared" si="2"/>
        <v>17500</v>
      </c>
    </row>
    <row r="196" spans="2:10" ht="15.75" customHeight="1" thickBot="1" x14ac:dyDescent="0.3">
      <c r="B196" s="224" t="s">
        <v>503</v>
      </c>
      <c r="C196" s="158" t="s">
        <v>9</v>
      </c>
      <c r="D196" s="204">
        <v>10000</v>
      </c>
      <c r="E196" s="204">
        <v>300</v>
      </c>
      <c r="F196" s="204">
        <v>300</v>
      </c>
      <c r="G196" s="204">
        <v>2280</v>
      </c>
      <c r="H196" s="198">
        <v>19500</v>
      </c>
      <c r="I196" s="7">
        <v>1950</v>
      </c>
      <c r="J196" s="7">
        <f t="shared" si="2"/>
        <v>19500</v>
      </c>
    </row>
    <row r="197" spans="2:10" ht="5.25" customHeight="1" thickBot="1" x14ac:dyDescent="0.3">
      <c r="B197" s="548"/>
      <c r="C197" s="549"/>
      <c r="D197" s="549"/>
      <c r="E197" s="549"/>
      <c r="F197" s="549"/>
      <c r="G197" s="549"/>
      <c r="H197" s="549"/>
      <c r="J197" s="7">
        <f t="shared" si="2"/>
        <v>0</v>
      </c>
    </row>
    <row r="198" spans="2:10" ht="15.75" customHeight="1" x14ac:dyDescent="0.25">
      <c r="B198" s="224" t="s">
        <v>504</v>
      </c>
      <c r="C198" s="158" t="s">
        <v>9</v>
      </c>
      <c r="D198" s="185">
        <v>11000</v>
      </c>
      <c r="E198" s="185">
        <v>300</v>
      </c>
      <c r="F198" s="185">
        <v>300</v>
      </c>
      <c r="G198" s="185">
        <v>2500</v>
      </c>
      <c r="H198" s="198">
        <v>12650</v>
      </c>
      <c r="I198" s="7">
        <v>1150</v>
      </c>
      <c r="J198" s="7">
        <f t="shared" si="2"/>
        <v>12650</v>
      </c>
    </row>
    <row r="199" spans="2:10" ht="15.75" customHeight="1" x14ac:dyDescent="0.25">
      <c r="B199" s="224" t="s">
        <v>505</v>
      </c>
      <c r="C199" s="158" t="s">
        <v>9</v>
      </c>
      <c r="D199" s="186">
        <v>11000</v>
      </c>
      <c r="E199" s="186">
        <v>300</v>
      </c>
      <c r="F199" s="186">
        <v>300</v>
      </c>
      <c r="G199" s="186">
        <v>2500</v>
      </c>
      <c r="H199" s="198">
        <v>14850</v>
      </c>
      <c r="I199" s="7">
        <v>1350</v>
      </c>
      <c r="J199" s="7">
        <f t="shared" si="2"/>
        <v>14850</v>
      </c>
    </row>
    <row r="200" spans="2:10" ht="15.75" customHeight="1" x14ac:dyDescent="0.25">
      <c r="B200" s="224" t="s">
        <v>506</v>
      </c>
      <c r="C200" s="158" t="s">
        <v>9</v>
      </c>
      <c r="D200" s="186">
        <v>11000</v>
      </c>
      <c r="E200" s="186">
        <v>300</v>
      </c>
      <c r="F200" s="186">
        <v>300</v>
      </c>
      <c r="G200" s="186">
        <v>2500</v>
      </c>
      <c r="H200" s="198">
        <v>15950</v>
      </c>
      <c r="I200" s="7">
        <v>1450</v>
      </c>
      <c r="J200" s="7">
        <f t="shared" si="2"/>
        <v>15950</v>
      </c>
    </row>
    <row r="201" spans="2:10" ht="15.75" customHeight="1" x14ac:dyDescent="0.25">
      <c r="B201" s="224" t="s">
        <v>507</v>
      </c>
      <c r="C201" s="158" t="s">
        <v>9</v>
      </c>
      <c r="D201" s="186">
        <v>11000</v>
      </c>
      <c r="E201" s="186">
        <v>300</v>
      </c>
      <c r="F201" s="186">
        <v>300</v>
      </c>
      <c r="G201" s="186">
        <v>2500</v>
      </c>
      <c r="H201" s="198">
        <v>17380</v>
      </c>
      <c r="I201" s="7">
        <v>1580</v>
      </c>
      <c r="J201" s="7">
        <f t="shared" si="2"/>
        <v>17380</v>
      </c>
    </row>
    <row r="202" spans="2:10" ht="15.75" customHeight="1" x14ac:dyDescent="0.25">
      <c r="B202" s="224" t="s">
        <v>508</v>
      </c>
      <c r="C202" s="158" t="s">
        <v>9</v>
      </c>
      <c r="D202" s="186">
        <v>11000</v>
      </c>
      <c r="E202" s="186">
        <v>300</v>
      </c>
      <c r="F202" s="186">
        <v>300</v>
      </c>
      <c r="G202" s="186">
        <v>2500</v>
      </c>
      <c r="H202" s="198">
        <v>19250</v>
      </c>
      <c r="I202" s="7">
        <v>1750</v>
      </c>
      <c r="J202" s="7">
        <f t="shared" si="2"/>
        <v>19250</v>
      </c>
    </row>
    <row r="203" spans="2:10" ht="15.75" customHeight="1" thickBot="1" x14ac:dyDescent="0.3">
      <c r="B203" s="224" t="s">
        <v>509</v>
      </c>
      <c r="C203" s="158" t="s">
        <v>9</v>
      </c>
      <c r="D203" s="204">
        <v>11000</v>
      </c>
      <c r="E203" s="204">
        <v>300</v>
      </c>
      <c r="F203" s="204">
        <v>300</v>
      </c>
      <c r="G203" s="204">
        <v>2500</v>
      </c>
      <c r="H203" s="198">
        <v>21450</v>
      </c>
      <c r="I203" s="7">
        <v>1950</v>
      </c>
      <c r="J203" s="7">
        <f t="shared" si="2"/>
        <v>21450</v>
      </c>
    </row>
    <row r="204" spans="2:10" ht="5.25" customHeight="1" thickBot="1" x14ac:dyDescent="0.3">
      <c r="B204" s="548"/>
      <c r="C204" s="549"/>
      <c r="D204" s="549"/>
      <c r="E204" s="549"/>
      <c r="F204" s="549"/>
      <c r="G204" s="549"/>
      <c r="H204" s="549"/>
      <c r="J204" s="7">
        <f t="shared" si="2"/>
        <v>0</v>
      </c>
    </row>
    <row r="205" spans="2:10" ht="15" customHeight="1" x14ac:dyDescent="0.25">
      <c r="B205" s="225" t="s">
        <v>510</v>
      </c>
      <c r="C205" s="156" t="s">
        <v>9</v>
      </c>
      <c r="D205" s="221">
        <v>12000</v>
      </c>
      <c r="E205" s="221">
        <v>300</v>
      </c>
      <c r="F205" s="221">
        <v>300</v>
      </c>
      <c r="G205" s="221">
        <v>2730</v>
      </c>
      <c r="H205" s="197">
        <v>13800</v>
      </c>
      <c r="I205" s="7">
        <v>1150</v>
      </c>
      <c r="J205" s="7">
        <f t="shared" si="2"/>
        <v>13800</v>
      </c>
    </row>
    <row r="206" spans="2:10" ht="15" customHeight="1" x14ac:dyDescent="0.25">
      <c r="B206" s="224" t="s">
        <v>511</v>
      </c>
      <c r="C206" s="158" t="s">
        <v>9</v>
      </c>
      <c r="D206" s="186">
        <v>12000</v>
      </c>
      <c r="E206" s="186">
        <v>300</v>
      </c>
      <c r="F206" s="186">
        <v>300</v>
      </c>
      <c r="G206" s="186">
        <v>2730</v>
      </c>
      <c r="H206" s="198">
        <v>16200</v>
      </c>
      <c r="I206" s="7">
        <v>1350</v>
      </c>
      <c r="J206" s="7">
        <f t="shared" si="2"/>
        <v>16200</v>
      </c>
    </row>
    <row r="207" spans="2:10" ht="15" customHeight="1" x14ac:dyDescent="0.25">
      <c r="B207" s="224" t="s">
        <v>512</v>
      </c>
      <c r="C207" s="158" t="s">
        <v>9</v>
      </c>
      <c r="D207" s="186">
        <v>12000</v>
      </c>
      <c r="E207" s="186">
        <v>300</v>
      </c>
      <c r="F207" s="186">
        <v>300</v>
      </c>
      <c r="G207" s="186">
        <v>2730</v>
      </c>
      <c r="H207" s="198">
        <v>17400</v>
      </c>
      <c r="I207" s="7">
        <v>1450</v>
      </c>
      <c r="J207" s="7">
        <f t="shared" ref="J207:J210" si="3">(D207/1000)*I207</f>
        <v>17400</v>
      </c>
    </row>
    <row r="208" spans="2:10" ht="15" customHeight="1" x14ac:dyDescent="0.25">
      <c r="B208" s="224" t="s">
        <v>513</v>
      </c>
      <c r="C208" s="158" t="s">
        <v>9</v>
      </c>
      <c r="D208" s="186">
        <v>12000</v>
      </c>
      <c r="E208" s="186">
        <v>300</v>
      </c>
      <c r="F208" s="186">
        <v>300</v>
      </c>
      <c r="G208" s="186">
        <v>2730</v>
      </c>
      <c r="H208" s="198">
        <v>18960</v>
      </c>
      <c r="I208" s="7">
        <v>1580</v>
      </c>
      <c r="J208" s="7">
        <f t="shared" si="3"/>
        <v>18960</v>
      </c>
    </row>
    <row r="209" spans="2:10" ht="15" customHeight="1" x14ac:dyDescent="0.25">
      <c r="B209" s="224" t="s">
        <v>514</v>
      </c>
      <c r="C209" s="158" t="s">
        <v>9</v>
      </c>
      <c r="D209" s="186">
        <v>12000</v>
      </c>
      <c r="E209" s="186">
        <v>300</v>
      </c>
      <c r="F209" s="186">
        <v>300</v>
      </c>
      <c r="G209" s="186">
        <v>2730</v>
      </c>
      <c r="H209" s="198">
        <v>21000</v>
      </c>
      <c r="I209" s="7">
        <v>1750</v>
      </c>
      <c r="J209" s="7">
        <f t="shared" si="3"/>
        <v>21000</v>
      </c>
    </row>
    <row r="210" spans="2:10" ht="15.75" customHeight="1" thickBot="1" x14ac:dyDescent="0.3">
      <c r="B210" s="223" t="s">
        <v>515</v>
      </c>
      <c r="C210" s="226" t="s">
        <v>9</v>
      </c>
      <c r="D210" s="190">
        <v>12000</v>
      </c>
      <c r="E210" s="190">
        <v>300</v>
      </c>
      <c r="F210" s="190">
        <v>300</v>
      </c>
      <c r="G210" s="190">
        <v>2730</v>
      </c>
      <c r="H210" s="199">
        <v>23400</v>
      </c>
      <c r="I210" s="7">
        <v>1950</v>
      </c>
      <c r="J210" s="7">
        <f t="shared" si="3"/>
        <v>23400</v>
      </c>
    </row>
    <row r="212" spans="2:10" ht="30" customHeight="1" x14ac:dyDescent="0.25">
      <c r="E212" s="454" t="s">
        <v>516</v>
      </c>
      <c r="F212" s="454"/>
      <c r="G212" s="454"/>
      <c r="H212" s="454"/>
    </row>
    <row r="213" spans="2:10" ht="15" customHeight="1" x14ac:dyDescent="0.25">
      <c r="E213" s="454" t="s">
        <v>353</v>
      </c>
      <c r="F213" s="454"/>
      <c r="G213" s="454"/>
      <c r="H213" s="454"/>
    </row>
    <row r="214" spans="2:10" ht="15" customHeight="1" x14ac:dyDescent="0.25">
      <c r="E214" s="454" t="s">
        <v>517</v>
      </c>
      <c r="F214" s="454"/>
      <c r="G214" s="454"/>
      <c r="H214" s="454"/>
    </row>
    <row r="215" spans="2:10" ht="15" customHeight="1" x14ac:dyDescent="0.25">
      <c r="E215" s="454" t="s">
        <v>518</v>
      </c>
      <c r="F215" s="454"/>
      <c r="G215" s="454"/>
      <c r="H215" s="454"/>
    </row>
    <row r="216" spans="2:10" ht="15" customHeight="1" x14ac:dyDescent="0.25">
      <c r="E216" s="454" t="s">
        <v>519</v>
      </c>
      <c r="F216" s="454"/>
      <c r="G216" s="454"/>
      <c r="H216" s="454"/>
    </row>
    <row r="217" spans="2:10" ht="15" customHeight="1" x14ac:dyDescent="0.25">
      <c r="E217" s="454" t="s">
        <v>520</v>
      </c>
      <c r="F217" s="454"/>
      <c r="G217" s="454"/>
      <c r="H217" s="454"/>
    </row>
    <row r="218" spans="2:10" ht="15" customHeight="1" x14ac:dyDescent="0.25">
      <c r="E218" s="454" t="s">
        <v>521</v>
      </c>
      <c r="F218" s="454"/>
      <c r="G218" s="454"/>
      <c r="H218" s="454"/>
    </row>
    <row r="219" spans="2:10" ht="15" customHeight="1" x14ac:dyDescent="0.25">
      <c r="E219" s="454" t="s">
        <v>522</v>
      </c>
      <c r="F219" s="454"/>
      <c r="G219" s="454"/>
      <c r="H219" s="454"/>
    </row>
    <row r="226" spans="2:8" ht="31.5" x14ac:dyDescent="0.5">
      <c r="B226" s="23"/>
      <c r="C226" s="23"/>
      <c r="D226" s="23"/>
      <c r="E226" s="23"/>
      <c r="F226" s="23"/>
      <c r="G226" s="23"/>
      <c r="H226" s="23"/>
    </row>
    <row r="227" spans="2:8" ht="31.5" x14ac:dyDescent="0.5">
      <c r="C227" s="23"/>
      <c r="E227" s="23"/>
      <c r="F227" s="23"/>
      <c r="G227" s="23"/>
    </row>
  </sheetData>
  <autoFilter ref="I2:I227" xr:uid="{503E72CB-BF1B-4539-8EB2-6A96488E9782}"/>
  <mergeCells count="42">
    <mergeCell ref="E3:H4"/>
    <mergeCell ref="E215:H215"/>
    <mergeCell ref="E216:H216"/>
    <mergeCell ref="E217:H217"/>
    <mergeCell ref="E218:H218"/>
    <mergeCell ref="B136:H136"/>
    <mergeCell ref="B61:H61"/>
    <mergeCell ref="B70:H70"/>
    <mergeCell ref="B79:H79"/>
    <mergeCell ref="B88:H88"/>
    <mergeCell ref="B92:H92"/>
    <mergeCell ref="B96:H96"/>
    <mergeCell ref="B103:H103"/>
    <mergeCell ref="B111:H111"/>
    <mergeCell ref="B118:H118"/>
    <mergeCell ref="B119:H119"/>
    <mergeCell ref="E219:H219"/>
    <mergeCell ref="E214:H214"/>
    <mergeCell ref="B145:H145"/>
    <mergeCell ref="B154:H154"/>
    <mergeCell ref="B163:H163"/>
    <mergeCell ref="B170:H170"/>
    <mergeCell ref="B179:H179"/>
    <mergeCell ref="B180:H180"/>
    <mergeCell ref="B188:H188"/>
    <mergeCell ref="B197:H197"/>
    <mergeCell ref="B204:H204"/>
    <mergeCell ref="E212:H212"/>
    <mergeCell ref="E213:H213"/>
    <mergeCell ref="B128:H128"/>
    <mergeCell ref="B8:H10"/>
    <mergeCell ref="B60:H60"/>
    <mergeCell ref="B12:B13"/>
    <mergeCell ref="C12:C13"/>
    <mergeCell ref="G12:G13"/>
    <mergeCell ref="H12:H13"/>
    <mergeCell ref="B17:H17"/>
    <mergeCell ref="B21:H21"/>
    <mergeCell ref="B28:H28"/>
    <mergeCell ref="B36:H36"/>
    <mergeCell ref="B43:H43"/>
    <mergeCell ref="B52:H52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&amp;CООО "Беротек" тел. (343) 353-33-52</oddFooter>
  </headerFooter>
  <rowBreaks count="3" manualBreakCount="3">
    <brk id="60" max="16383" man="1"/>
    <brk id="118" max="16383" man="1"/>
    <brk id="17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B2:P70"/>
  <sheetViews>
    <sheetView view="pageBreakPreview" topLeftCell="A7" zoomScaleNormal="100" zoomScaleSheetLayoutView="100" workbookViewId="0">
      <selection activeCell="B14" sqref="B14:C14"/>
    </sheetView>
  </sheetViews>
  <sheetFormatPr defaultRowHeight="15" x14ac:dyDescent="0.25"/>
  <cols>
    <col min="1" max="1" width="3.7109375" customWidth="1"/>
    <col min="2" max="2" width="12.7109375" bestFit="1" customWidth="1"/>
    <col min="3" max="3" width="6.7109375" customWidth="1"/>
    <col min="4" max="4" width="9" customWidth="1"/>
    <col min="5" max="6" width="11.85546875" customWidth="1"/>
    <col min="7" max="7" width="10.7109375" customWidth="1"/>
    <col min="8" max="8" width="9.7109375" customWidth="1"/>
    <col min="9" max="9" width="14.7109375" customWidth="1"/>
    <col min="10" max="10" width="0.5703125" customWidth="1"/>
    <col min="11" max="11" width="0.42578125" customWidth="1"/>
  </cols>
  <sheetData>
    <row r="2" spans="2:11" x14ac:dyDescent="0.25">
      <c r="F2" s="1"/>
      <c r="G2" s="1"/>
      <c r="H2" s="1"/>
      <c r="I2" s="1"/>
    </row>
    <row r="3" spans="2:11" x14ac:dyDescent="0.25">
      <c r="F3" s="1"/>
      <c r="G3" s="1"/>
      <c r="H3" s="1"/>
      <c r="I3" s="1"/>
    </row>
    <row r="4" spans="2:11" x14ac:dyDescent="0.25">
      <c r="F4" s="24"/>
      <c r="G4" s="1"/>
      <c r="H4" s="1"/>
      <c r="I4" s="1"/>
    </row>
    <row r="5" spans="2:11" x14ac:dyDescent="0.25">
      <c r="F5" s="25"/>
      <c r="G5" s="1"/>
      <c r="H5" s="1"/>
      <c r="I5" s="1"/>
    </row>
    <row r="6" spans="2:11" x14ac:dyDescent="0.25">
      <c r="F6" s="43"/>
      <c r="G6" s="1"/>
      <c r="H6" s="1"/>
      <c r="I6" s="1"/>
    </row>
    <row r="7" spans="2:11" x14ac:dyDescent="0.25">
      <c r="F7" s="24"/>
      <c r="G7" s="1"/>
      <c r="H7" s="1"/>
      <c r="I7" s="1"/>
    </row>
    <row r="8" spans="2:11" ht="15" customHeight="1" x14ac:dyDescent="0.25">
      <c r="B8" s="455" t="s">
        <v>523</v>
      </c>
      <c r="C8" s="455"/>
      <c r="D8" s="455"/>
      <c r="E8" s="455"/>
      <c r="F8" s="455"/>
      <c r="G8" s="455"/>
      <c r="H8" s="455"/>
      <c r="I8" s="455"/>
    </row>
    <row r="9" spans="2:11" ht="15" customHeight="1" x14ac:dyDescent="0.25">
      <c r="B9" s="455"/>
      <c r="C9" s="455"/>
      <c r="D9" s="455"/>
      <c r="E9" s="455"/>
      <c r="F9" s="455"/>
      <c r="G9" s="455"/>
      <c r="H9" s="455"/>
      <c r="I9" s="455"/>
    </row>
    <row r="10" spans="2:11" ht="15" customHeight="1" x14ac:dyDescent="0.25">
      <c r="B10" s="455"/>
      <c r="C10" s="455"/>
      <c r="D10" s="455"/>
      <c r="E10" s="455"/>
      <c r="F10" s="455"/>
      <c r="G10" s="455"/>
      <c r="H10" s="455"/>
      <c r="I10" s="455"/>
    </row>
    <row r="11" spans="2:11" ht="15.75" thickBot="1" x14ac:dyDescent="0.3"/>
    <row r="12" spans="2:11" x14ac:dyDescent="0.25">
      <c r="B12" s="550" t="s">
        <v>0</v>
      </c>
      <c r="C12" s="552"/>
      <c r="D12" s="458" t="s">
        <v>1</v>
      </c>
      <c r="E12" s="2"/>
      <c r="F12" s="2" t="s">
        <v>2</v>
      </c>
      <c r="G12" s="2"/>
      <c r="H12" s="552" t="s">
        <v>3</v>
      </c>
      <c r="I12" s="561" t="s">
        <v>4</v>
      </c>
    </row>
    <row r="13" spans="2:11" ht="15.75" thickBot="1" x14ac:dyDescent="0.3">
      <c r="B13" s="558"/>
      <c r="C13" s="559"/>
      <c r="D13" s="560"/>
      <c r="E13" s="34" t="s">
        <v>5</v>
      </c>
      <c r="F13" s="34" t="s">
        <v>6</v>
      </c>
      <c r="G13" s="34" t="s">
        <v>7</v>
      </c>
      <c r="H13" s="559"/>
      <c r="I13" s="562"/>
    </row>
    <row r="14" spans="2:11" x14ac:dyDescent="0.25">
      <c r="B14" s="480" t="s">
        <v>524</v>
      </c>
      <c r="C14" s="563"/>
      <c r="D14" s="27" t="s">
        <v>525</v>
      </c>
      <c r="E14" s="28">
        <v>2400</v>
      </c>
      <c r="F14" s="28">
        <v>300</v>
      </c>
      <c r="G14" s="28">
        <v>600</v>
      </c>
      <c r="H14" s="37">
        <v>1015.0000000000001</v>
      </c>
      <c r="I14" s="197">
        <v>1512</v>
      </c>
      <c r="J14">
        <f>(E14*F14*G14)/1000000000</f>
        <v>0.432</v>
      </c>
      <c r="K14" s="284">
        <f>J14*3500</f>
        <v>1512</v>
      </c>
    </row>
    <row r="15" spans="2:11" x14ac:dyDescent="0.25">
      <c r="B15" s="556" t="s">
        <v>526</v>
      </c>
      <c r="C15" s="557"/>
      <c r="D15" s="5" t="s">
        <v>525</v>
      </c>
      <c r="E15" s="6">
        <v>2400</v>
      </c>
      <c r="F15" s="6">
        <v>400</v>
      </c>
      <c r="G15" s="6">
        <v>600</v>
      </c>
      <c r="H15" s="17">
        <v>1357.5</v>
      </c>
      <c r="I15" s="198">
        <v>2015.9999999999998</v>
      </c>
      <c r="J15">
        <f t="shared" ref="J15:J53" si="0">(E15*F15*G15)/1000000000</f>
        <v>0.57599999999999996</v>
      </c>
      <c r="K15" s="284">
        <f t="shared" ref="K15:K53" si="1">J15*3500</f>
        <v>2015.9999999999998</v>
      </c>
    </row>
    <row r="16" spans="2:11" x14ac:dyDescent="0.25">
      <c r="B16" s="556" t="s">
        <v>527</v>
      </c>
      <c r="C16" s="557"/>
      <c r="D16" s="5" t="s">
        <v>525</v>
      </c>
      <c r="E16" s="6">
        <v>2400</v>
      </c>
      <c r="F16" s="6">
        <v>500</v>
      </c>
      <c r="G16" s="6">
        <v>600</v>
      </c>
      <c r="H16" s="17">
        <v>1697.5000000000002</v>
      </c>
      <c r="I16" s="198">
        <v>2520</v>
      </c>
      <c r="J16">
        <f t="shared" si="0"/>
        <v>0.72</v>
      </c>
      <c r="K16" s="284">
        <f t="shared" si="1"/>
        <v>2520</v>
      </c>
    </row>
    <row r="17" spans="2:16" x14ac:dyDescent="0.25">
      <c r="B17" s="556" t="s">
        <v>528</v>
      </c>
      <c r="C17" s="557"/>
      <c r="D17" s="5" t="s">
        <v>525</v>
      </c>
      <c r="E17" s="6">
        <v>2400</v>
      </c>
      <c r="F17" s="6">
        <v>600</v>
      </c>
      <c r="G17" s="6">
        <v>600</v>
      </c>
      <c r="H17" s="17">
        <v>2037.4999999999998</v>
      </c>
      <c r="I17" s="198">
        <v>3024</v>
      </c>
      <c r="J17">
        <f t="shared" si="0"/>
        <v>0.86399999999999999</v>
      </c>
      <c r="K17" s="284">
        <f t="shared" si="1"/>
        <v>3024</v>
      </c>
    </row>
    <row r="18" spans="2:16" x14ac:dyDescent="0.25">
      <c r="B18" s="556" t="s">
        <v>529</v>
      </c>
      <c r="C18" s="557"/>
      <c r="D18" s="5" t="s">
        <v>525</v>
      </c>
      <c r="E18" s="6">
        <v>2400</v>
      </c>
      <c r="F18" s="6">
        <v>300</v>
      </c>
      <c r="G18" s="6">
        <v>300</v>
      </c>
      <c r="H18" s="17">
        <v>507.50000000000006</v>
      </c>
      <c r="I18" s="198">
        <v>756</v>
      </c>
      <c r="J18">
        <f t="shared" si="0"/>
        <v>0.216</v>
      </c>
      <c r="K18" s="284">
        <f t="shared" si="1"/>
        <v>756</v>
      </c>
    </row>
    <row r="19" spans="2:16" x14ac:dyDescent="0.25">
      <c r="B19" s="556" t="s">
        <v>530</v>
      </c>
      <c r="C19" s="557"/>
      <c r="D19" s="5" t="s">
        <v>525</v>
      </c>
      <c r="E19" s="6">
        <v>2400</v>
      </c>
      <c r="F19" s="6">
        <v>400</v>
      </c>
      <c r="G19" s="6">
        <v>300</v>
      </c>
      <c r="H19" s="17">
        <v>678.75</v>
      </c>
      <c r="I19" s="198">
        <v>1007.9999999999999</v>
      </c>
      <c r="J19">
        <f t="shared" si="0"/>
        <v>0.28799999999999998</v>
      </c>
      <c r="K19" s="284">
        <f t="shared" si="1"/>
        <v>1007.9999999999999</v>
      </c>
    </row>
    <row r="20" spans="2:16" x14ac:dyDescent="0.25">
      <c r="B20" s="556" t="s">
        <v>531</v>
      </c>
      <c r="C20" s="557"/>
      <c r="D20" s="5" t="s">
        <v>525</v>
      </c>
      <c r="E20" s="6">
        <v>2400</v>
      </c>
      <c r="F20" s="6">
        <v>500</v>
      </c>
      <c r="G20" s="6">
        <v>300</v>
      </c>
      <c r="H20" s="17">
        <v>848.75000000000011</v>
      </c>
      <c r="I20" s="198">
        <v>1260</v>
      </c>
      <c r="J20">
        <f t="shared" si="0"/>
        <v>0.36</v>
      </c>
      <c r="K20" s="284">
        <f t="shared" si="1"/>
        <v>1260</v>
      </c>
    </row>
    <row r="21" spans="2:16" x14ac:dyDescent="0.25">
      <c r="B21" s="556" t="s">
        <v>532</v>
      </c>
      <c r="C21" s="557"/>
      <c r="D21" s="5" t="s">
        <v>525</v>
      </c>
      <c r="E21" s="6">
        <v>2400</v>
      </c>
      <c r="F21" s="6">
        <v>600</v>
      </c>
      <c r="G21" s="6">
        <v>300</v>
      </c>
      <c r="H21" s="17">
        <v>1018.7499999999999</v>
      </c>
      <c r="I21" s="198">
        <v>1512</v>
      </c>
      <c r="J21">
        <f t="shared" si="0"/>
        <v>0.432</v>
      </c>
      <c r="K21" s="284">
        <f t="shared" si="1"/>
        <v>1512</v>
      </c>
      <c r="P21" t="s">
        <v>2439</v>
      </c>
    </row>
    <row r="22" spans="2:16" x14ac:dyDescent="0.25">
      <c r="B22" s="556" t="s">
        <v>533</v>
      </c>
      <c r="C22" s="557"/>
      <c r="D22" s="5" t="s">
        <v>525</v>
      </c>
      <c r="E22" s="6">
        <v>1200</v>
      </c>
      <c r="F22" s="6">
        <v>300</v>
      </c>
      <c r="G22" s="6">
        <v>600</v>
      </c>
      <c r="H22" s="17">
        <v>496.8</v>
      </c>
      <c r="I22" s="198">
        <v>756</v>
      </c>
      <c r="J22">
        <f t="shared" si="0"/>
        <v>0.216</v>
      </c>
      <c r="K22" s="284">
        <f t="shared" si="1"/>
        <v>756</v>
      </c>
    </row>
    <row r="23" spans="2:16" x14ac:dyDescent="0.25">
      <c r="B23" s="556" t="s">
        <v>534</v>
      </c>
      <c r="C23" s="557"/>
      <c r="D23" s="5" t="s">
        <v>525</v>
      </c>
      <c r="E23" s="6">
        <v>1200</v>
      </c>
      <c r="F23" s="6">
        <v>400</v>
      </c>
      <c r="G23" s="6">
        <v>600</v>
      </c>
      <c r="H23" s="17">
        <v>662.4</v>
      </c>
      <c r="I23" s="198">
        <v>1007.9999999999999</v>
      </c>
      <c r="J23">
        <f t="shared" si="0"/>
        <v>0.28799999999999998</v>
      </c>
      <c r="K23" s="284">
        <f t="shared" si="1"/>
        <v>1007.9999999999999</v>
      </c>
    </row>
    <row r="24" spans="2:16" x14ac:dyDescent="0.25">
      <c r="B24" s="556" t="s">
        <v>535</v>
      </c>
      <c r="C24" s="557"/>
      <c r="D24" s="5" t="s">
        <v>525</v>
      </c>
      <c r="E24" s="6">
        <v>1200</v>
      </c>
      <c r="F24" s="6">
        <v>500</v>
      </c>
      <c r="G24" s="6">
        <v>600</v>
      </c>
      <c r="H24" s="17">
        <v>827.5</v>
      </c>
      <c r="I24" s="198">
        <v>1260</v>
      </c>
      <c r="J24">
        <f t="shared" si="0"/>
        <v>0.36</v>
      </c>
      <c r="K24" s="284">
        <f t="shared" si="1"/>
        <v>1260</v>
      </c>
    </row>
    <row r="25" spans="2:16" x14ac:dyDescent="0.25">
      <c r="B25" s="556" t="s">
        <v>536</v>
      </c>
      <c r="C25" s="557"/>
      <c r="D25" s="5" t="s">
        <v>525</v>
      </c>
      <c r="E25" s="6">
        <v>1200</v>
      </c>
      <c r="F25" s="6">
        <v>600</v>
      </c>
      <c r="G25" s="6">
        <v>600</v>
      </c>
      <c r="H25" s="17">
        <v>995</v>
      </c>
      <c r="I25" s="198">
        <v>1512</v>
      </c>
      <c r="J25">
        <f t="shared" si="0"/>
        <v>0.432</v>
      </c>
      <c r="K25" s="284">
        <f t="shared" si="1"/>
        <v>1512</v>
      </c>
    </row>
    <row r="26" spans="2:16" x14ac:dyDescent="0.25">
      <c r="B26" s="556" t="s">
        <v>537</v>
      </c>
      <c r="C26" s="557"/>
      <c r="D26" s="5" t="s">
        <v>525</v>
      </c>
      <c r="E26" s="6">
        <v>1200</v>
      </c>
      <c r="F26" s="6">
        <v>300</v>
      </c>
      <c r="G26" s="6">
        <v>300</v>
      </c>
      <c r="H26" s="17">
        <v>237.6</v>
      </c>
      <c r="I26" s="198">
        <v>378</v>
      </c>
      <c r="J26">
        <f t="shared" si="0"/>
        <v>0.108</v>
      </c>
      <c r="K26" s="284">
        <f t="shared" si="1"/>
        <v>378</v>
      </c>
    </row>
    <row r="27" spans="2:16" x14ac:dyDescent="0.25">
      <c r="B27" s="556" t="s">
        <v>538</v>
      </c>
      <c r="C27" s="557"/>
      <c r="D27" s="5" t="s">
        <v>525</v>
      </c>
      <c r="E27" s="6">
        <v>1200</v>
      </c>
      <c r="F27" s="6">
        <v>400</v>
      </c>
      <c r="G27" s="6">
        <v>300</v>
      </c>
      <c r="H27" s="17">
        <v>317.5</v>
      </c>
      <c r="I27" s="198">
        <v>503.99999999999994</v>
      </c>
      <c r="J27">
        <f t="shared" si="0"/>
        <v>0.14399999999999999</v>
      </c>
      <c r="K27" s="284">
        <f t="shared" si="1"/>
        <v>503.99999999999994</v>
      </c>
    </row>
    <row r="28" spans="2:16" x14ac:dyDescent="0.25">
      <c r="B28" s="556" t="s">
        <v>539</v>
      </c>
      <c r="C28" s="557"/>
      <c r="D28" s="5" t="s">
        <v>525</v>
      </c>
      <c r="E28" s="6">
        <v>1200</v>
      </c>
      <c r="F28" s="6">
        <v>500</v>
      </c>
      <c r="G28" s="6">
        <v>300</v>
      </c>
      <c r="H28" s="17">
        <v>397.5</v>
      </c>
      <c r="I28" s="198">
        <v>630</v>
      </c>
      <c r="J28">
        <f t="shared" si="0"/>
        <v>0.18</v>
      </c>
      <c r="K28" s="284">
        <f t="shared" si="1"/>
        <v>630</v>
      </c>
    </row>
    <row r="29" spans="2:16" x14ac:dyDescent="0.25">
      <c r="B29" s="556" t="s">
        <v>540</v>
      </c>
      <c r="C29" s="557"/>
      <c r="D29" s="5" t="s">
        <v>525</v>
      </c>
      <c r="E29" s="6">
        <v>1200</v>
      </c>
      <c r="F29" s="6">
        <v>600</v>
      </c>
      <c r="G29" s="6">
        <v>300</v>
      </c>
      <c r="H29" s="17">
        <v>477.5</v>
      </c>
      <c r="I29" s="198">
        <v>756</v>
      </c>
      <c r="J29">
        <f t="shared" si="0"/>
        <v>0.216</v>
      </c>
      <c r="K29" s="284">
        <f t="shared" si="1"/>
        <v>756</v>
      </c>
    </row>
    <row r="30" spans="2:16" x14ac:dyDescent="0.25">
      <c r="B30" s="556" t="s">
        <v>541</v>
      </c>
      <c r="C30" s="557"/>
      <c r="D30" s="5" t="s">
        <v>525</v>
      </c>
      <c r="E30" s="6">
        <v>900</v>
      </c>
      <c r="F30" s="6">
        <v>300</v>
      </c>
      <c r="G30" s="6">
        <v>600</v>
      </c>
      <c r="H30" s="17">
        <v>365</v>
      </c>
      <c r="I30" s="198">
        <v>567</v>
      </c>
      <c r="J30">
        <f t="shared" si="0"/>
        <v>0.16200000000000001</v>
      </c>
      <c r="K30" s="284">
        <f t="shared" si="1"/>
        <v>567</v>
      </c>
    </row>
    <row r="31" spans="2:16" x14ac:dyDescent="0.25">
      <c r="B31" s="556" t="s">
        <v>542</v>
      </c>
      <c r="C31" s="557"/>
      <c r="D31" s="5" t="s">
        <v>525</v>
      </c>
      <c r="E31" s="6">
        <v>900</v>
      </c>
      <c r="F31" s="6">
        <v>400</v>
      </c>
      <c r="G31" s="6">
        <v>600</v>
      </c>
      <c r="H31" s="17">
        <v>487.5</v>
      </c>
      <c r="I31" s="198">
        <v>756</v>
      </c>
      <c r="J31">
        <f t="shared" si="0"/>
        <v>0.216</v>
      </c>
      <c r="K31" s="284">
        <f t="shared" si="1"/>
        <v>756</v>
      </c>
    </row>
    <row r="32" spans="2:16" x14ac:dyDescent="0.25">
      <c r="B32" s="556" t="s">
        <v>543</v>
      </c>
      <c r="C32" s="557"/>
      <c r="D32" s="5" t="s">
        <v>525</v>
      </c>
      <c r="E32" s="6">
        <v>900</v>
      </c>
      <c r="F32" s="6">
        <v>500</v>
      </c>
      <c r="G32" s="6">
        <v>600</v>
      </c>
      <c r="H32" s="17">
        <v>610</v>
      </c>
      <c r="I32" s="198">
        <v>945.00000000000011</v>
      </c>
      <c r="J32">
        <f t="shared" si="0"/>
        <v>0.27</v>
      </c>
      <c r="K32" s="284">
        <f t="shared" si="1"/>
        <v>945.00000000000011</v>
      </c>
    </row>
    <row r="33" spans="2:11" x14ac:dyDescent="0.25">
      <c r="B33" s="556" t="s">
        <v>544</v>
      </c>
      <c r="C33" s="557"/>
      <c r="D33" s="5" t="s">
        <v>525</v>
      </c>
      <c r="E33" s="6">
        <v>900</v>
      </c>
      <c r="F33" s="6">
        <v>600</v>
      </c>
      <c r="G33" s="6">
        <v>600</v>
      </c>
      <c r="H33" s="17">
        <v>732.5</v>
      </c>
      <c r="I33" s="198">
        <v>1134</v>
      </c>
      <c r="J33">
        <f t="shared" si="0"/>
        <v>0.32400000000000001</v>
      </c>
      <c r="K33" s="284">
        <f t="shared" si="1"/>
        <v>1134</v>
      </c>
    </row>
    <row r="34" spans="2:11" x14ac:dyDescent="0.25">
      <c r="B34" s="556" t="s">
        <v>545</v>
      </c>
      <c r="C34" s="557"/>
      <c r="D34" s="5" t="s">
        <v>525</v>
      </c>
      <c r="E34" s="6">
        <v>900</v>
      </c>
      <c r="F34" s="6">
        <v>300</v>
      </c>
      <c r="G34" s="6">
        <v>300</v>
      </c>
      <c r="H34" s="17">
        <v>182.5</v>
      </c>
      <c r="I34" s="198">
        <v>283.5</v>
      </c>
      <c r="J34">
        <f t="shared" si="0"/>
        <v>8.1000000000000003E-2</v>
      </c>
      <c r="K34" s="284">
        <f t="shared" si="1"/>
        <v>283.5</v>
      </c>
    </row>
    <row r="35" spans="2:11" x14ac:dyDescent="0.25">
      <c r="B35" s="556" t="s">
        <v>546</v>
      </c>
      <c r="C35" s="557"/>
      <c r="D35" s="5" t="s">
        <v>525</v>
      </c>
      <c r="E35" s="6">
        <v>900</v>
      </c>
      <c r="F35" s="6">
        <v>400</v>
      </c>
      <c r="G35" s="6">
        <v>300</v>
      </c>
      <c r="H35" s="17">
        <v>243.75</v>
      </c>
      <c r="I35" s="198">
        <v>378</v>
      </c>
      <c r="J35">
        <f t="shared" si="0"/>
        <v>0.108</v>
      </c>
      <c r="K35" s="284">
        <f t="shared" si="1"/>
        <v>378</v>
      </c>
    </row>
    <row r="36" spans="2:11" x14ac:dyDescent="0.25">
      <c r="B36" s="556" t="s">
        <v>547</v>
      </c>
      <c r="C36" s="557"/>
      <c r="D36" s="5" t="s">
        <v>525</v>
      </c>
      <c r="E36" s="6">
        <v>900</v>
      </c>
      <c r="F36" s="6">
        <v>500</v>
      </c>
      <c r="G36" s="6">
        <v>300</v>
      </c>
      <c r="H36" s="17">
        <v>305</v>
      </c>
      <c r="I36" s="198">
        <v>472.50000000000006</v>
      </c>
      <c r="J36">
        <f t="shared" si="0"/>
        <v>0.13500000000000001</v>
      </c>
      <c r="K36" s="284">
        <f t="shared" si="1"/>
        <v>472.50000000000006</v>
      </c>
    </row>
    <row r="37" spans="2:11" x14ac:dyDescent="0.25">
      <c r="B37" s="556" t="s">
        <v>548</v>
      </c>
      <c r="C37" s="557"/>
      <c r="D37" s="5" t="s">
        <v>525</v>
      </c>
      <c r="E37" s="6">
        <v>900</v>
      </c>
      <c r="F37" s="6">
        <v>600</v>
      </c>
      <c r="G37" s="6">
        <v>300</v>
      </c>
      <c r="H37" s="17">
        <v>366.25</v>
      </c>
      <c r="I37" s="198">
        <v>567</v>
      </c>
      <c r="J37">
        <f t="shared" si="0"/>
        <v>0.16200000000000001</v>
      </c>
      <c r="K37" s="284">
        <f t="shared" si="1"/>
        <v>567</v>
      </c>
    </row>
    <row r="38" spans="2:11" x14ac:dyDescent="0.25">
      <c r="B38" s="556" t="s">
        <v>549</v>
      </c>
      <c r="C38" s="557"/>
      <c r="D38" s="5" t="s">
        <v>525</v>
      </c>
      <c r="E38" s="6">
        <v>800</v>
      </c>
      <c r="F38" s="6">
        <v>300</v>
      </c>
      <c r="G38" s="6">
        <v>600</v>
      </c>
      <c r="H38" s="17">
        <v>360</v>
      </c>
      <c r="I38" s="198">
        <v>503.99999999999994</v>
      </c>
      <c r="J38">
        <f t="shared" si="0"/>
        <v>0.14399999999999999</v>
      </c>
      <c r="K38" s="284">
        <f t="shared" si="1"/>
        <v>503.99999999999994</v>
      </c>
    </row>
    <row r="39" spans="2:11" x14ac:dyDescent="0.25">
      <c r="B39" s="556" t="s">
        <v>550</v>
      </c>
      <c r="C39" s="557"/>
      <c r="D39" s="5" t="s">
        <v>525</v>
      </c>
      <c r="E39" s="6">
        <v>800</v>
      </c>
      <c r="F39" s="6">
        <v>400</v>
      </c>
      <c r="G39" s="6">
        <v>600</v>
      </c>
      <c r="H39" s="17">
        <v>480</v>
      </c>
      <c r="I39" s="198">
        <v>672</v>
      </c>
      <c r="J39">
        <f t="shared" si="0"/>
        <v>0.192</v>
      </c>
      <c r="K39" s="284">
        <f t="shared" si="1"/>
        <v>672</v>
      </c>
    </row>
    <row r="40" spans="2:11" x14ac:dyDescent="0.25">
      <c r="B40" s="556" t="s">
        <v>551</v>
      </c>
      <c r="C40" s="557"/>
      <c r="D40" s="5" t="s">
        <v>525</v>
      </c>
      <c r="E40" s="6">
        <v>800</v>
      </c>
      <c r="F40" s="6">
        <v>500</v>
      </c>
      <c r="G40" s="6">
        <v>600</v>
      </c>
      <c r="H40" s="17">
        <v>600</v>
      </c>
      <c r="I40" s="198">
        <v>840</v>
      </c>
      <c r="J40">
        <f t="shared" si="0"/>
        <v>0.24</v>
      </c>
      <c r="K40" s="284">
        <f t="shared" si="1"/>
        <v>840</v>
      </c>
    </row>
    <row r="41" spans="2:11" x14ac:dyDescent="0.25">
      <c r="B41" s="556" t="s">
        <v>552</v>
      </c>
      <c r="C41" s="557"/>
      <c r="D41" s="5" t="s">
        <v>525</v>
      </c>
      <c r="E41" s="6">
        <v>800</v>
      </c>
      <c r="F41" s="6">
        <v>600</v>
      </c>
      <c r="G41" s="6">
        <v>600</v>
      </c>
      <c r="H41" s="17">
        <v>720</v>
      </c>
      <c r="I41" s="198">
        <v>1007.9999999999999</v>
      </c>
      <c r="J41">
        <f t="shared" si="0"/>
        <v>0.28799999999999998</v>
      </c>
      <c r="K41" s="284">
        <f t="shared" si="1"/>
        <v>1007.9999999999999</v>
      </c>
    </row>
    <row r="42" spans="2:11" x14ac:dyDescent="0.25">
      <c r="B42" s="556" t="s">
        <v>553</v>
      </c>
      <c r="C42" s="557"/>
      <c r="D42" s="5" t="s">
        <v>525</v>
      </c>
      <c r="E42" s="6">
        <v>800</v>
      </c>
      <c r="F42" s="6">
        <v>300</v>
      </c>
      <c r="G42" s="6">
        <v>300</v>
      </c>
      <c r="H42" s="17">
        <v>180</v>
      </c>
      <c r="I42" s="198">
        <v>251.99999999999997</v>
      </c>
      <c r="J42">
        <f t="shared" si="0"/>
        <v>7.1999999999999995E-2</v>
      </c>
      <c r="K42" s="284">
        <f t="shared" si="1"/>
        <v>251.99999999999997</v>
      </c>
    </row>
    <row r="43" spans="2:11" x14ac:dyDescent="0.25">
      <c r="B43" s="556" t="s">
        <v>554</v>
      </c>
      <c r="C43" s="557"/>
      <c r="D43" s="5" t="s">
        <v>525</v>
      </c>
      <c r="E43" s="6">
        <v>800</v>
      </c>
      <c r="F43" s="6">
        <v>400</v>
      </c>
      <c r="G43" s="6">
        <v>300</v>
      </c>
      <c r="H43" s="17">
        <v>240</v>
      </c>
      <c r="I43" s="198">
        <v>336</v>
      </c>
      <c r="J43">
        <f t="shared" si="0"/>
        <v>9.6000000000000002E-2</v>
      </c>
      <c r="K43" s="284">
        <f t="shared" si="1"/>
        <v>336</v>
      </c>
    </row>
    <row r="44" spans="2:11" x14ac:dyDescent="0.25">
      <c r="B44" s="556" t="s">
        <v>555</v>
      </c>
      <c r="C44" s="557"/>
      <c r="D44" s="5" t="s">
        <v>525</v>
      </c>
      <c r="E44" s="6">
        <v>800</v>
      </c>
      <c r="F44" s="6">
        <v>500</v>
      </c>
      <c r="G44" s="6">
        <v>300</v>
      </c>
      <c r="H44" s="17">
        <v>300</v>
      </c>
      <c r="I44" s="198">
        <v>420</v>
      </c>
      <c r="J44">
        <f t="shared" si="0"/>
        <v>0.12</v>
      </c>
      <c r="K44" s="284">
        <f t="shared" si="1"/>
        <v>420</v>
      </c>
    </row>
    <row r="45" spans="2:11" x14ac:dyDescent="0.25">
      <c r="B45" s="556" t="s">
        <v>556</v>
      </c>
      <c r="C45" s="557"/>
      <c r="D45" s="5" t="s">
        <v>525</v>
      </c>
      <c r="E45" s="6">
        <v>800</v>
      </c>
      <c r="F45" s="6">
        <v>600</v>
      </c>
      <c r="G45" s="6">
        <v>300</v>
      </c>
      <c r="H45" s="17">
        <v>360</v>
      </c>
      <c r="I45" s="198">
        <v>503.99999999999994</v>
      </c>
      <c r="J45">
        <f t="shared" si="0"/>
        <v>0.14399999999999999</v>
      </c>
      <c r="K45" s="284">
        <f t="shared" si="1"/>
        <v>503.99999999999994</v>
      </c>
    </row>
    <row r="46" spans="2:11" x14ac:dyDescent="0.25">
      <c r="B46" s="556" t="s">
        <v>557</v>
      </c>
      <c r="C46" s="557"/>
      <c r="D46" s="5" t="s">
        <v>525</v>
      </c>
      <c r="E46" s="6">
        <v>600</v>
      </c>
      <c r="F46" s="6">
        <v>300</v>
      </c>
      <c r="G46" s="6">
        <v>600</v>
      </c>
      <c r="H46" s="17">
        <v>270</v>
      </c>
      <c r="I46" s="198">
        <v>378</v>
      </c>
      <c r="J46">
        <f t="shared" si="0"/>
        <v>0.108</v>
      </c>
      <c r="K46" s="284">
        <f t="shared" si="1"/>
        <v>378</v>
      </c>
    </row>
    <row r="47" spans="2:11" x14ac:dyDescent="0.25">
      <c r="B47" s="556" t="s">
        <v>558</v>
      </c>
      <c r="C47" s="557"/>
      <c r="D47" s="5" t="s">
        <v>525</v>
      </c>
      <c r="E47" s="6">
        <v>600</v>
      </c>
      <c r="F47" s="6">
        <v>400</v>
      </c>
      <c r="G47" s="6">
        <v>600</v>
      </c>
      <c r="H47" s="17">
        <v>360</v>
      </c>
      <c r="I47" s="198">
        <v>503.99999999999994</v>
      </c>
      <c r="J47">
        <f t="shared" si="0"/>
        <v>0.14399999999999999</v>
      </c>
      <c r="K47" s="284">
        <f t="shared" si="1"/>
        <v>503.99999999999994</v>
      </c>
    </row>
    <row r="48" spans="2:11" x14ac:dyDescent="0.25">
      <c r="B48" s="556" t="s">
        <v>559</v>
      </c>
      <c r="C48" s="557"/>
      <c r="D48" s="5" t="s">
        <v>525</v>
      </c>
      <c r="E48" s="6">
        <v>600</v>
      </c>
      <c r="F48" s="6">
        <v>500</v>
      </c>
      <c r="G48" s="6">
        <v>600</v>
      </c>
      <c r="H48" s="17">
        <v>450</v>
      </c>
      <c r="I48" s="198">
        <v>630</v>
      </c>
      <c r="J48">
        <f t="shared" si="0"/>
        <v>0.18</v>
      </c>
      <c r="K48" s="284">
        <f t="shared" si="1"/>
        <v>630</v>
      </c>
    </row>
    <row r="49" spans="2:11" x14ac:dyDescent="0.25">
      <c r="B49" s="556" t="s">
        <v>560</v>
      </c>
      <c r="C49" s="557"/>
      <c r="D49" s="5" t="s">
        <v>525</v>
      </c>
      <c r="E49" s="6">
        <v>600</v>
      </c>
      <c r="F49" s="6">
        <v>600</v>
      </c>
      <c r="G49" s="6">
        <v>600</v>
      </c>
      <c r="H49" s="17">
        <v>540</v>
      </c>
      <c r="I49" s="198">
        <v>756</v>
      </c>
      <c r="J49">
        <f t="shared" si="0"/>
        <v>0.216</v>
      </c>
      <c r="K49" s="284">
        <f t="shared" si="1"/>
        <v>756</v>
      </c>
    </row>
    <row r="50" spans="2:11" x14ac:dyDescent="0.25">
      <c r="B50" s="556" t="s">
        <v>561</v>
      </c>
      <c r="C50" s="557"/>
      <c r="D50" s="5" t="s">
        <v>525</v>
      </c>
      <c r="E50" s="6">
        <v>600</v>
      </c>
      <c r="F50" s="6">
        <v>300</v>
      </c>
      <c r="G50" s="6">
        <v>300</v>
      </c>
      <c r="H50" s="17">
        <v>135</v>
      </c>
      <c r="I50" s="198">
        <v>189</v>
      </c>
      <c r="J50">
        <f t="shared" si="0"/>
        <v>5.3999999999999999E-2</v>
      </c>
      <c r="K50" s="284">
        <f t="shared" si="1"/>
        <v>189</v>
      </c>
    </row>
    <row r="51" spans="2:11" x14ac:dyDescent="0.25">
      <c r="B51" s="556" t="s">
        <v>562</v>
      </c>
      <c r="C51" s="557"/>
      <c r="D51" s="5" t="s">
        <v>525</v>
      </c>
      <c r="E51" s="6">
        <v>600</v>
      </c>
      <c r="F51" s="6">
        <v>400</v>
      </c>
      <c r="G51" s="6">
        <v>300</v>
      </c>
      <c r="H51" s="17">
        <v>180</v>
      </c>
      <c r="I51" s="198">
        <v>251.99999999999997</v>
      </c>
      <c r="J51">
        <f t="shared" si="0"/>
        <v>7.1999999999999995E-2</v>
      </c>
      <c r="K51" s="284">
        <f t="shared" si="1"/>
        <v>251.99999999999997</v>
      </c>
    </row>
    <row r="52" spans="2:11" x14ac:dyDescent="0.25">
      <c r="B52" s="556" t="s">
        <v>563</v>
      </c>
      <c r="C52" s="557"/>
      <c r="D52" s="5" t="s">
        <v>525</v>
      </c>
      <c r="E52" s="6">
        <v>600</v>
      </c>
      <c r="F52" s="6">
        <v>500</v>
      </c>
      <c r="G52" s="6">
        <v>300</v>
      </c>
      <c r="H52" s="17">
        <v>225</v>
      </c>
      <c r="I52" s="198">
        <v>315</v>
      </c>
      <c r="J52">
        <f t="shared" si="0"/>
        <v>0.09</v>
      </c>
      <c r="K52" s="284">
        <f t="shared" si="1"/>
        <v>315</v>
      </c>
    </row>
    <row r="53" spans="2:11" ht="15.75" thickBot="1" x14ac:dyDescent="0.3">
      <c r="B53" s="564" t="s">
        <v>564</v>
      </c>
      <c r="C53" s="565"/>
      <c r="D53" s="35" t="s">
        <v>525</v>
      </c>
      <c r="E53" s="36">
        <v>600</v>
      </c>
      <c r="F53" s="36">
        <v>600</v>
      </c>
      <c r="G53" s="36">
        <v>300</v>
      </c>
      <c r="H53" s="38">
        <v>270</v>
      </c>
      <c r="I53" s="199">
        <v>378</v>
      </c>
      <c r="J53">
        <f t="shared" si="0"/>
        <v>0.108</v>
      </c>
      <c r="K53" s="284">
        <f t="shared" si="1"/>
        <v>378</v>
      </c>
    </row>
    <row r="55" spans="2:11" ht="30" customHeight="1" x14ac:dyDescent="0.25">
      <c r="F55" s="454" t="s">
        <v>565</v>
      </c>
      <c r="G55" s="454"/>
      <c r="H55" s="454"/>
      <c r="I55" s="454"/>
    </row>
    <row r="56" spans="2:11" ht="15" customHeight="1" x14ac:dyDescent="0.25">
      <c r="F56" s="454" t="s">
        <v>353</v>
      </c>
      <c r="G56" s="454"/>
      <c r="H56" s="454"/>
      <c r="I56" s="454"/>
    </row>
    <row r="57" spans="2:11" ht="15" customHeight="1" x14ac:dyDescent="0.25">
      <c r="F57" s="454" t="s">
        <v>566</v>
      </c>
      <c r="G57" s="454"/>
      <c r="H57" s="454"/>
      <c r="I57" s="454"/>
    </row>
    <row r="58" spans="2:11" ht="15" customHeight="1" x14ac:dyDescent="0.25">
      <c r="F58" s="454" t="s">
        <v>567</v>
      </c>
      <c r="G58" s="454"/>
      <c r="H58" s="454"/>
      <c r="I58" s="454"/>
    </row>
    <row r="59" spans="2:11" ht="15" customHeight="1" x14ac:dyDescent="0.25">
      <c r="F59" s="454" t="s">
        <v>568</v>
      </c>
      <c r="G59" s="454"/>
      <c r="H59" s="454"/>
      <c r="I59" s="454"/>
    </row>
    <row r="60" spans="2:11" ht="15" customHeight="1" x14ac:dyDescent="0.25">
      <c r="F60" s="454" t="s">
        <v>569</v>
      </c>
      <c r="G60" s="454"/>
      <c r="H60" s="454"/>
      <c r="I60" s="454"/>
    </row>
    <row r="61" spans="2:11" ht="15" customHeight="1" x14ac:dyDescent="0.25">
      <c r="F61" s="454"/>
      <c r="G61" s="454"/>
      <c r="H61" s="454"/>
      <c r="I61" s="454"/>
    </row>
    <row r="62" spans="2:11" ht="15" customHeight="1" x14ac:dyDescent="0.25">
      <c r="F62" s="454"/>
      <c r="G62" s="454"/>
      <c r="H62" s="454"/>
      <c r="I62" s="454"/>
    </row>
    <row r="69" spans="2:9" ht="31.5" x14ac:dyDescent="0.5">
      <c r="B69" s="23"/>
      <c r="C69" s="23"/>
      <c r="D69" s="23"/>
      <c r="E69" s="23"/>
      <c r="F69" s="23"/>
      <c r="G69" s="23"/>
      <c r="H69" s="23"/>
      <c r="I69" s="23"/>
    </row>
    <row r="70" spans="2:9" ht="31.5" x14ac:dyDescent="0.5">
      <c r="C70" s="23"/>
      <c r="D70" s="23"/>
      <c r="F70" s="23"/>
      <c r="G70" s="23"/>
      <c r="H70" s="23"/>
    </row>
  </sheetData>
  <mergeCells count="53">
    <mergeCell ref="F58:I58"/>
    <mergeCell ref="F59:I59"/>
    <mergeCell ref="F60:I60"/>
    <mergeCell ref="F61:I61"/>
    <mergeCell ref="F62:I62"/>
    <mergeCell ref="F57:I57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F55:I55"/>
    <mergeCell ref="F56:I56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8:I10"/>
    <mergeCell ref="B20:C20"/>
    <mergeCell ref="B12:C13"/>
    <mergeCell ref="D12:D13"/>
    <mergeCell ref="H12:H13"/>
    <mergeCell ref="I12:I13"/>
    <mergeCell ref="B14:C14"/>
    <mergeCell ref="B15:C15"/>
    <mergeCell ref="B16:C16"/>
    <mergeCell ref="B17:C17"/>
    <mergeCell ref="B18:C18"/>
    <mergeCell ref="B19:C19"/>
  </mergeCells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Footer>&amp;CООО "Беротек" тел. (343) 353-33-52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2:I43"/>
  <sheetViews>
    <sheetView view="pageBreakPreview" zoomScaleNormal="100" zoomScaleSheetLayoutView="100" workbookViewId="0">
      <pane ySplit="13" topLeftCell="A14" activePane="bottomLeft" state="frozen"/>
      <selection activeCell="V204" sqref="V204"/>
      <selection pane="bottomLeft" activeCell="K17" sqref="K17"/>
    </sheetView>
  </sheetViews>
  <sheetFormatPr defaultRowHeight="15" x14ac:dyDescent="0.25"/>
  <cols>
    <col min="1" max="1" width="3.7109375" customWidth="1"/>
    <col min="2" max="2" width="20.140625" customWidth="1"/>
    <col min="3" max="4" width="11.28515625" customWidth="1"/>
    <col min="5" max="5" width="12" customWidth="1"/>
    <col min="6" max="6" width="11.28515625" customWidth="1"/>
    <col min="7" max="7" width="9.28515625" customWidth="1"/>
    <col min="8" max="8" width="9.7109375" customWidth="1"/>
    <col min="9" max="9" width="10" customWidth="1"/>
  </cols>
  <sheetData>
    <row r="2" spans="2:9" x14ac:dyDescent="0.25">
      <c r="F2" s="1"/>
      <c r="G2" s="1"/>
      <c r="H2" s="1"/>
      <c r="I2" s="1"/>
    </row>
    <row r="3" spans="2:9" x14ac:dyDescent="0.25">
      <c r="F3" s="1"/>
      <c r="G3" s="1"/>
      <c r="H3" s="1"/>
      <c r="I3" s="1"/>
    </row>
    <row r="4" spans="2:9" x14ac:dyDescent="0.25">
      <c r="F4" s="24"/>
      <c r="G4" s="1"/>
      <c r="H4" s="1"/>
      <c r="I4" s="1"/>
    </row>
    <row r="5" spans="2:9" x14ac:dyDescent="0.25">
      <c r="F5" s="25"/>
      <c r="G5" s="1"/>
      <c r="H5" s="1"/>
      <c r="I5" s="1"/>
    </row>
    <row r="6" spans="2:9" x14ac:dyDescent="0.25">
      <c r="F6" s="25"/>
      <c r="G6" s="1"/>
      <c r="H6" s="1"/>
      <c r="I6" s="1"/>
    </row>
    <row r="7" spans="2:9" x14ac:dyDescent="0.25">
      <c r="F7" s="24"/>
      <c r="G7" s="1"/>
      <c r="H7" s="1"/>
      <c r="I7" s="1"/>
    </row>
    <row r="8" spans="2:9" ht="15" customHeight="1" x14ac:dyDescent="0.25">
      <c r="B8" s="455" t="s">
        <v>571</v>
      </c>
      <c r="C8" s="455"/>
      <c r="D8" s="455"/>
      <c r="E8" s="455"/>
      <c r="F8" s="455"/>
      <c r="G8" s="455"/>
      <c r="H8" s="455"/>
      <c r="I8" s="455"/>
    </row>
    <row r="9" spans="2:9" ht="15" customHeight="1" x14ac:dyDescent="0.25">
      <c r="B9" s="455"/>
      <c r="C9" s="455"/>
      <c r="D9" s="455"/>
      <c r="E9" s="455"/>
      <c r="F9" s="455"/>
      <c r="G9" s="455"/>
      <c r="H9" s="455"/>
      <c r="I9" s="455"/>
    </row>
    <row r="10" spans="2:9" ht="15" customHeight="1" x14ac:dyDescent="0.25">
      <c r="B10" s="455"/>
      <c r="C10" s="455"/>
      <c r="D10" s="455"/>
      <c r="E10" s="455"/>
      <c r="F10" s="455"/>
      <c r="G10" s="455"/>
      <c r="H10" s="455"/>
      <c r="I10" s="455"/>
    </row>
    <row r="11" spans="2:9" ht="15.75" thickBot="1" x14ac:dyDescent="0.3"/>
    <row r="12" spans="2:9" ht="15" customHeight="1" x14ac:dyDescent="0.25">
      <c r="B12" s="456" t="s">
        <v>0</v>
      </c>
      <c r="C12" s="458" t="s">
        <v>1</v>
      </c>
      <c r="D12" s="458" t="s">
        <v>1794</v>
      </c>
      <c r="E12" s="2"/>
      <c r="F12" s="2" t="s">
        <v>2</v>
      </c>
      <c r="G12" s="2"/>
      <c r="H12" s="460" t="s">
        <v>3</v>
      </c>
      <c r="I12" s="462" t="s">
        <v>4</v>
      </c>
    </row>
    <row r="13" spans="2:9" ht="15.75" thickBot="1" x14ac:dyDescent="0.3">
      <c r="B13" s="457"/>
      <c r="C13" s="560"/>
      <c r="D13" s="459"/>
      <c r="E13" s="34" t="s">
        <v>5</v>
      </c>
      <c r="F13" s="34" t="s">
        <v>6</v>
      </c>
      <c r="G13" s="34" t="s">
        <v>7</v>
      </c>
      <c r="H13" s="567"/>
      <c r="I13" s="568"/>
    </row>
    <row r="14" spans="2:9" x14ac:dyDescent="0.25">
      <c r="B14" s="32" t="s">
        <v>2310</v>
      </c>
      <c r="C14" s="27" t="s">
        <v>572</v>
      </c>
      <c r="D14" s="27">
        <v>1.72</v>
      </c>
      <c r="E14" s="28">
        <v>6000</v>
      </c>
      <c r="F14" s="28">
        <v>2000</v>
      </c>
      <c r="G14" s="28">
        <v>140</v>
      </c>
      <c r="H14" s="37">
        <v>4200</v>
      </c>
      <c r="I14" s="434">
        <v>21500</v>
      </c>
    </row>
    <row r="15" spans="2:9" ht="15.75" thickBot="1" x14ac:dyDescent="0.3">
      <c r="B15" s="41" t="s">
        <v>573</v>
      </c>
      <c r="C15" s="35" t="s">
        <v>263</v>
      </c>
      <c r="D15" s="35">
        <v>1.72</v>
      </c>
      <c r="E15" s="29">
        <v>6000</v>
      </c>
      <c r="F15" s="29">
        <v>2000</v>
      </c>
      <c r="G15" s="29">
        <v>140</v>
      </c>
      <c r="H15" s="39">
        <v>4200</v>
      </c>
      <c r="I15" s="397">
        <v>22500</v>
      </c>
    </row>
    <row r="16" spans="2:9" ht="15.75" thickBot="1" x14ac:dyDescent="0.3">
      <c r="B16" s="188" t="s">
        <v>1793</v>
      </c>
      <c r="C16" s="189" t="s">
        <v>263</v>
      </c>
      <c r="D16" s="189">
        <v>2.16</v>
      </c>
      <c r="E16" s="190">
        <v>6000</v>
      </c>
      <c r="F16" s="190">
        <v>2000</v>
      </c>
      <c r="G16" s="190">
        <v>180</v>
      </c>
      <c r="H16" s="191">
        <v>5160</v>
      </c>
      <c r="I16" s="397" t="s">
        <v>880</v>
      </c>
    </row>
    <row r="17" spans="2:9" ht="15" customHeight="1" x14ac:dyDescent="0.25">
      <c r="B17" s="455" t="s">
        <v>2308</v>
      </c>
      <c r="C17" s="455"/>
      <c r="D17" s="455"/>
      <c r="E17" s="455"/>
      <c r="F17" s="455"/>
      <c r="G17" s="455"/>
      <c r="H17" s="455"/>
      <c r="I17" s="455"/>
    </row>
    <row r="18" spans="2:9" ht="15" customHeight="1" x14ac:dyDescent="0.25">
      <c r="B18" s="455"/>
      <c r="C18" s="455"/>
      <c r="D18" s="455"/>
      <c r="E18" s="455"/>
      <c r="F18" s="455"/>
      <c r="G18" s="455"/>
      <c r="H18" s="455"/>
      <c r="I18" s="455"/>
    </row>
    <row r="19" spans="2:9" ht="15.75" customHeight="1" thickBot="1" x14ac:dyDescent="0.3">
      <c r="B19" s="455"/>
      <c r="C19" s="455"/>
      <c r="D19" s="455"/>
      <c r="E19" s="455"/>
      <c r="F19" s="455"/>
      <c r="G19" s="455"/>
      <c r="H19" s="455"/>
      <c r="I19" s="455"/>
    </row>
    <row r="20" spans="2:9" ht="15.75" thickBot="1" x14ac:dyDescent="0.3">
      <c r="B20" s="210" t="s">
        <v>1883</v>
      </c>
      <c r="C20" s="212" t="s">
        <v>1887</v>
      </c>
      <c r="D20" s="211">
        <v>0.88</v>
      </c>
      <c r="E20" s="213">
        <v>3000</v>
      </c>
      <c r="F20" s="213">
        <v>1750</v>
      </c>
      <c r="G20" s="213">
        <v>170</v>
      </c>
      <c r="H20" s="214">
        <v>2250</v>
      </c>
      <c r="I20" s="435">
        <v>10800</v>
      </c>
    </row>
    <row r="21" spans="2:9" ht="15.75" thickBot="1" x14ac:dyDescent="0.3">
      <c r="B21" s="210" t="s">
        <v>1884</v>
      </c>
      <c r="C21" s="189" t="s">
        <v>1887</v>
      </c>
      <c r="D21" s="211">
        <v>0.88</v>
      </c>
      <c r="E21" s="213">
        <v>3000</v>
      </c>
      <c r="F21" s="213">
        <v>1750</v>
      </c>
      <c r="G21" s="213">
        <v>170</v>
      </c>
      <c r="H21" s="214">
        <v>2250</v>
      </c>
      <c r="I21" s="435">
        <v>13100</v>
      </c>
    </row>
    <row r="22" spans="2:9" ht="15.75" thickBot="1" x14ac:dyDescent="0.3">
      <c r="B22" s="210" t="s">
        <v>1885</v>
      </c>
      <c r="C22" s="212" t="s">
        <v>1888</v>
      </c>
      <c r="D22" s="211">
        <v>0.88</v>
      </c>
      <c r="E22" s="213">
        <v>3000</v>
      </c>
      <c r="F22" s="213">
        <v>1750</v>
      </c>
      <c r="G22" s="213">
        <v>170</v>
      </c>
      <c r="H22" s="214">
        <v>2250</v>
      </c>
      <c r="I22" s="435">
        <v>9700</v>
      </c>
    </row>
    <row r="23" spans="2:9" ht="15.75" thickBot="1" x14ac:dyDescent="0.3">
      <c r="B23" s="210" t="s">
        <v>1886</v>
      </c>
      <c r="C23" s="212" t="s">
        <v>1888</v>
      </c>
      <c r="D23" s="211">
        <v>0.88</v>
      </c>
      <c r="E23" s="213">
        <v>3000</v>
      </c>
      <c r="F23" s="213">
        <v>1750</v>
      </c>
      <c r="G23" s="213">
        <v>170</v>
      </c>
      <c r="H23" s="214">
        <v>2250</v>
      </c>
      <c r="I23" s="435">
        <v>10500</v>
      </c>
    </row>
    <row r="24" spans="2:9" ht="15.75" thickBot="1" x14ac:dyDescent="0.3">
      <c r="B24" s="273" t="s">
        <v>2304</v>
      </c>
      <c r="C24" s="212" t="s">
        <v>1887</v>
      </c>
      <c r="D24" s="274">
        <v>0.77</v>
      </c>
      <c r="E24" s="213">
        <v>3000</v>
      </c>
      <c r="F24" s="213">
        <v>1500</v>
      </c>
      <c r="G24" s="276">
        <v>170</v>
      </c>
      <c r="H24" s="275">
        <v>1925</v>
      </c>
      <c r="I24" s="436">
        <v>9500</v>
      </c>
    </row>
    <row r="25" spans="2:9" ht="15.75" thickBot="1" x14ac:dyDescent="0.3">
      <c r="B25" s="273" t="s">
        <v>2305</v>
      </c>
      <c r="C25" s="274" t="s">
        <v>1887</v>
      </c>
      <c r="D25" s="274">
        <v>0.77</v>
      </c>
      <c r="E25" s="213">
        <v>3000</v>
      </c>
      <c r="F25" s="213">
        <v>1500</v>
      </c>
      <c r="G25" s="276">
        <v>170</v>
      </c>
      <c r="H25" s="275">
        <v>1925</v>
      </c>
      <c r="I25" s="436">
        <v>11200</v>
      </c>
    </row>
    <row r="26" spans="2:9" ht="15.75" thickBot="1" x14ac:dyDescent="0.3">
      <c r="B26" s="273" t="s">
        <v>2306</v>
      </c>
      <c r="C26" s="274" t="s">
        <v>1888</v>
      </c>
      <c r="D26" s="274">
        <v>0.77</v>
      </c>
      <c r="E26" s="213">
        <v>3000</v>
      </c>
      <c r="F26" s="213">
        <v>1500</v>
      </c>
      <c r="G26" s="276">
        <v>170</v>
      </c>
      <c r="H26" s="275">
        <v>1925</v>
      </c>
      <c r="I26" s="436">
        <v>8600</v>
      </c>
    </row>
    <row r="27" spans="2:9" ht="15.75" thickBot="1" x14ac:dyDescent="0.3">
      <c r="B27" s="273" t="s">
        <v>2307</v>
      </c>
      <c r="C27" s="274" t="s">
        <v>1888</v>
      </c>
      <c r="D27" s="274">
        <v>0.77</v>
      </c>
      <c r="E27" s="213">
        <v>3000</v>
      </c>
      <c r="F27" s="213">
        <v>1500</v>
      </c>
      <c r="G27" s="276">
        <v>170</v>
      </c>
      <c r="H27" s="275">
        <v>1925</v>
      </c>
      <c r="I27" s="436">
        <v>9200</v>
      </c>
    </row>
    <row r="28" spans="2:9" ht="30" customHeight="1" x14ac:dyDescent="0.25">
      <c r="E28" s="40"/>
      <c r="F28" s="454"/>
      <c r="G28" s="454"/>
      <c r="H28" s="454"/>
      <c r="I28" s="454"/>
    </row>
    <row r="29" spans="2:9" ht="15" customHeight="1" x14ac:dyDescent="0.25">
      <c r="E29" s="40"/>
      <c r="F29" s="454"/>
      <c r="G29" s="454"/>
      <c r="H29" s="454"/>
      <c r="I29" s="454"/>
    </row>
    <row r="30" spans="2:9" ht="15" customHeight="1" x14ac:dyDescent="0.25">
      <c r="D30" s="192" t="s">
        <v>1795</v>
      </c>
      <c r="E30" s="566" t="s">
        <v>1798</v>
      </c>
      <c r="F30" s="566"/>
      <c r="G30" s="566"/>
      <c r="H30" s="566"/>
      <c r="I30" s="40"/>
    </row>
    <row r="31" spans="2:9" ht="15" customHeight="1" x14ac:dyDescent="0.25">
      <c r="D31" s="192" t="s">
        <v>1796</v>
      </c>
      <c r="E31" s="566" t="s">
        <v>1798</v>
      </c>
      <c r="F31" s="566"/>
      <c r="G31" s="566"/>
      <c r="H31" s="566"/>
      <c r="I31" s="40"/>
    </row>
    <row r="32" spans="2:9" ht="15" customHeight="1" x14ac:dyDescent="0.25">
      <c r="D32" s="192" t="s">
        <v>1797</v>
      </c>
      <c r="E32" s="566" t="s">
        <v>1799</v>
      </c>
      <c r="F32" s="566"/>
      <c r="G32" s="566"/>
      <c r="H32" s="566"/>
      <c r="I32" s="40"/>
    </row>
    <row r="33" spans="2:9" ht="15" customHeight="1" x14ac:dyDescent="0.25">
      <c r="E33" s="40"/>
      <c r="F33" s="454"/>
      <c r="G33" s="454"/>
      <c r="H33" s="454"/>
      <c r="I33" s="454"/>
    </row>
    <row r="34" spans="2:9" ht="15" customHeight="1" x14ac:dyDescent="0.25">
      <c r="F34" s="40"/>
      <c r="G34" s="40"/>
      <c r="H34" s="40"/>
      <c r="I34" s="40"/>
    </row>
    <row r="35" spans="2:9" ht="15" customHeight="1" x14ac:dyDescent="0.25">
      <c r="F35" s="40"/>
      <c r="G35" s="40"/>
      <c r="H35" s="40"/>
      <c r="I35" s="40"/>
    </row>
    <row r="42" spans="2:9" ht="31.5" x14ac:dyDescent="0.5">
      <c r="B42" s="23"/>
      <c r="C42" s="23"/>
      <c r="D42" s="23"/>
      <c r="E42" s="23"/>
      <c r="F42" s="23"/>
      <c r="G42" s="23"/>
      <c r="H42" s="23"/>
      <c r="I42" s="23"/>
    </row>
    <row r="43" spans="2:9" ht="31.5" x14ac:dyDescent="0.5">
      <c r="C43" s="23"/>
      <c r="D43" s="23"/>
      <c r="F43" s="23"/>
      <c r="G43" s="23"/>
      <c r="H43" s="23"/>
    </row>
  </sheetData>
  <autoFilter ref="B13:I33" xr:uid="{00000000-0009-0000-0000-000006000000}"/>
  <mergeCells count="13">
    <mergeCell ref="B8:I10"/>
    <mergeCell ref="D12:D13"/>
    <mergeCell ref="F33:I33"/>
    <mergeCell ref="F28:I28"/>
    <mergeCell ref="F29:I29"/>
    <mergeCell ref="E30:H30"/>
    <mergeCell ref="E32:H32"/>
    <mergeCell ref="E31:H31"/>
    <mergeCell ref="B17:I19"/>
    <mergeCell ref="B12:B13"/>
    <mergeCell ref="C12:C13"/>
    <mergeCell ref="H12:H13"/>
    <mergeCell ref="I12:I13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&amp;CООО "Беротек" тел. (343) 353-33-52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6:J18"/>
  <sheetViews>
    <sheetView workbookViewId="0">
      <selection sqref="A1:K20"/>
    </sheetView>
  </sheetViews>
  <sheetFormatPr defaultRowHeight="15" x14ac:dyDescent="0.25"/>
  <cols>
    <col min="2" max="2" width="13.42578125" customWidth="1"/>
    <col min="18" max="18" width="9.42578125" bestFit="1" customWidth="1"/>
  </cols>
  <sheetData>
    <row r="6" spans="2:10" ht="16.5" thickBot="1" x14ac:dyDescent="0.3">
      <c r="C6" s="449" t="s">
        <v>2619</v>
      </c>
      <c r="D6" s="449"/>
      <c r="E6" s="449"/>
      <c r="F6" s="449"/>
      <c r="G6" s="449"/>
      <c r="H6" s="449"/>
      <c r="I6" s="449"/>
      <c r="J6" s="449"/>
    </row>
    <row r="7" spans="2:10" ht="15.75" thickBot="1" x14ac:dyDescent="0.3">
      <c r="B7" s="317"/>
      <c r="C7" s="450" t="s">
        <v>358</v>
      </c>
      <c r="D7" s="451"/>
      <c r="E7" s="451"/>
      <c r="F7" s="451"/>
      <c r="G7" s="451"/>
      <c r="H7" s="451"/>
      <c r="I7" s="452"/>
      <c r="J7" s="318"/>
    </row>
    <row r="8" spans="2:10" ht="15.75" thickBot="1" x14ac:dyDescent="0.3">
      <c r="B8" s="319" t="s">
        <v>2441</v>
      </c>
      <c r="C8" s="320">
        <v>3</v>
      </c>
      <c r="D8" s="321">
        <v>4.5</v>
      </c>
      <c r="E8" s="321">
        <v>6</v>
      </c>
      <c r="F8" s="321">
        <v>8</v>
      </c>
      <c r="G8" s="321">
        <v>10</v>
      </c>
      <c r="H8" s="321">
        <v>12.5</v>
      </c>
      <c r="I8" s="321">
        <v>16</v>
      </c>
      <c r="J8" s="322">
        <v>21</v>
      </c>
    </row>
    <row r="9" spans="2:10" x14ac:dyDescent="0.25">
      <c r="B9" s="405" t="s">
        <v>359</v>
      </c>
      <c r="C9" s="323"/>
      <c r="D9" s="324"/>
      <c r="E9" s="325">
        <v>1930</v>
      </c>
      <c r="F9" s="325">
        <v>1930</v>
      </c>
      <c r="G9" s="325">
        <v>1980</v>
      </c>
      <c r="H9" s="325">
        <v>2040</v>
      </c>
      <c r="I9" s="325">
        <v>2140</v>
      </c>
      <c r="J9" s="326">
        <v>2190</v>
      </c>
    </row>
    <row r="10" spans="2:10" x14ac:dyDescent="0.25">
      <c r="B10" s="405" t="s">
        <v>2328</v>
      </c>
      <c r="C10" s="323"/>
      <c r="D10" s="324"/>
      <c r="E10" s="325">
        <v>1990</v>
      </c>
      <c r="F10" s="325">
        <v>1980</v>
      </c>
      <c r="G10" s="325">
        <v>2030</v>
      </c>
      <c r="H10" s="325">
        <v>2130</v>
      </c>
      <c r="I10" s="327"/>
      <c r="J10" s="328"/>
    </row>
    <row r="11" spans="2:10" x14ac:dyDescent="0.25">
      <c r="B11" s="406" t="s">
        <v>2329</v>
      </c>
      <c r="C11" s="329"/>
      <c r="D11" s="330"/>
      <c r="E11" s="325">
        <v>2080</v>
      </c>
      <c r="F11" s="325">
        <v>2080</v>
      </c>
      <c r="G11" s="325">
        <v>2180</v>
      </c>
      <c r="H11" s="325">
        <v>2280</v>
      </c>
      <c r="I11" s="327"/>
      <c r="J11" s="331"/>
    </row>
    <row r="12" spans="2:10" x14ac:dyDescent="0.25">
      <c r="B12" s="406" t="s">
        <v>360</v>
      </c>
      <c r="C12" s="329"/>
      <c r="D12" s="330"/>
      <c r="E12" s="325">
        <v>2130</v>
      </c>
      <c r="F12" s="325">
        <v>2180</v>
      </c>
      <c r="G12" s="325">
        <v>2380</v>
      </c>
      <c r="H12" s="325">
        <v>2780</v>
      </c>
      <c r="I12" s="330"/>
      <c r="J12" s="332"/>
    </row>
    <row r="13" spans="2:10" x14ac:dyDescent="0.25">
      <c r="B13" s="406" t="s">
        <v>361</v>
      </c>
      <c r="C13" s="329"/>
      <c r="D13" s="330"/>
      <c r="E13" s="325">
        <v>2230</v>
      </c>
      <c r="F13" s="325">
        <v>2280</v>
      </c>
      <c r="G13" s="325">
        <v>2780</v>
      </c>
      <c r="H13" s="330"/>
      <c r="I13" s="330"/>
      <c r="J13" s="332"/>
    </row>
    <row r="14" spans="2:10" x14ac:dyDescent="0.25">
      <c r="B14" s="406" t="s">
        <v>362</v>
      </c>
      <c r="C14" s="329"/>
      <c r="D14" s="333">
        <v>2230</v>
      </c>
      <c r="E14" s="333">
        <v>2280</v>
      </c>
      <c r="F14" s="333">
        <v>2630</v>
      </c>
      <c r="G14" s="330"/>
      <c r="H14" s="330"/>
      <c r="I14" s="330"/>
      <c r="J14" s="332"/>
    </row>
    <row r="15" spans="2:10" x14ac:dyDescent="0.25">
      <c r="B15" s="406" t="s">
        <v>363</v>
      </c>
      <c r="C15" s="329"/>
      <c r="D15" s="333">
        <v>2480</v>
      </c>
      <c r="E15" s="333">
        <v>2730</v>
      </c>
      <c r="F15" s="330"/>
      <c r="G15" s="330"/>
      <c r="H15" s="330"/>
      <c r="I15" s="330"/>
      <c r="J15" s="332"/>
    </row>
    <row r="16" spans="2:10" x14ac:dyDescent="0.25">
      <c r="B16" s="406" t="s">
        <v>364</v>
      </c>
      <c r="C16" s="334">
        <v>2480</v>
      </c>
      <c r="D16" s="333">
        <v>2730</v>
      </c>
      <c r="E16" s="330"/>
      <c r="F16" s="330"/>
      <c r="G16" s="330"/>
      <c r="H16" s="330"/>
      <c r="I16" s="330"/>
      <c r="J16" s="332"/>
    </row>
    <row r="17" spans="2:10" ht="15.75" thickBot="1" x14ac:dyDescent="0.3">
      <c r="B17" s="407" t="s">
        <v>365</v>
      </c>
      <c r="C17" s="409">
        <v>2630</v>
      </c>
      <c r="D17" s="335"/>
      <c r="E17" s="335"/>
      <c r="F17" s="335"/>
      <c r="G17" s="335"/>
      <c r="H17" s="335"/>
      <c r="I17" s="335"/>
      <c r="J17" s="336"/>
    </row>
    <row r="18" spans="2:10" ht="15.75" thickBot="1" x14ac:dyDescent="0.3">
      <c r="B18" s="408" t="s">
        <v>2442</v>
      </c>
      <c r="C18" s="410">
        <v>3400</v>
      </c>
      <c r="D18" s="410">
        <v>3400</v>
      </c>
      <c r="E18" s="410">
        <v>3400</v>
      </c>
      <c r="F18" s="410">
        <v>3400</v>
      </c>
      <c r="G18" s="410" t="s">
        <v>880</v>
      </c>
      <c r="H18" s="410" t="s">
        <v>880</v>
      </c>
      <c r="I18" s="410" t="s">
        <v>880</v>
      </c>
      <c r="J18" s="411" t="s">
        <v>880</v>
      </c>
    </row>
  </sheetData>
  <mergeCells count="2">
    <mergeCell ref="C6:J6"/>
    <mergeCell ref="C7:I7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C3:P33"/>
  <sheetViews>
    <sheetView topLeftCell="B1" workbookViewId="0">
      <selection activeCell="T17" sqref="T17"/>
    </sheetView>
  </sheetViews>
  <sheetFormatPr defaultRowHeight="15" x14ac:dyDescent="0.25"/>
  <sheetData>
    <row r="3" spans="3:16" ht="16.5" thickBot="1" x14ac:dyDescent="0.3">
      <c r="C3" s="449" t="s">
        <v>2436</v>
      </c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</row>
    <row r="4" spans="3:16" ht="15.75" thickBot="1" x14ac:dyDescent="0.3">
      <c r="D4" s="569" t="s">
        <v>358</v>
      </c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1"/>
    </row>
    <row r="5" spans="3:16" ht="30.75" thickBot="1" x14ac:dyDescent="0.3">
      <c r="C5" s="294" t="s">
        <v>570</v>
      </c>
      <c r="D5" s="295">
        <v>1</v>
      </c>
      <c r="E5" s="296">
        <v>2</v>
      </c>
      <c r="F5" s="296">
        <v>3</v>
      </c>
      <c r="G5" s="296">
        <v>4</v>
      </c>
      <c r="H5" s="296">
        <v>5</v>
      </c>
      <c r="I5" s="296">
        <v>6</v>
      </c>
      <c r="J5" s="296">
        <v>7</v>
      </c>
      <c r="K5" s="296">
        <v>8</v>
      </c>
      <c r="L5" s="296">
        <v>9</v>
      </c>
      <c r="M5" s="296">
        <v>10</v>
      </c>
      <c r="N5" s="296">
        <v>11</v>
      </c>
      <c r="O5" s="296">
        <v>12</v>
      </c>
      <c r="P5" s="297">
        <v>13</v>
      </c>
    </row>
    <row r="6" spans="3:16" x14ac:dyDescent="0.25">
      <c r="C6" s="298">
        <v>30</v>
      </c>
      <c r="D6" s="424">
        <v>1100</v>
      </c>
      <c r="E6" s="425">
        <v>1100</v>
      </c>
      <c r="F6" s="425">
        <v>1100</v>
      </c>
      <c r="G6" s="300"/>
      <c r="H6" s="300"/>
      <c r="I6" s="300"/>
      <c r="J6" s="300"/>
      <c r="K6" s="300"/>
      <c r="L6" s="300"/>
      <c r="M6" s="300"/>
      <c r="N6" s="300"/>
      <c r="O6" s="300"/>
      <c r="P6" s="301"/>
    </row>
    <row r="7" spans="3:16" x14ac:dyDescent="0.25">
      <c r="C7" s="302">
        <v>40</v>
      </c>
      <c r="D7" s="241">
        <v>1100</v>
      </c>
      <c r="E7" s="241">
        <v>1100</v>
      </c>
      <c r="F7" s="241">
        <v>1100</v>
      </c>
      <c r="G7" s="244"/>
      <c r="H7" s="244"/>
      <c r="I7" s="244"/>
      <c r="J7" s="244"/>
      <c r="K7" s="244"/>
      <c r="L7" s="244"/>
      <c r="M7" s="244"/>
      <c r="N7" s="244"/>
      <c r="O7" s="244"/>
      <c r="P7" s="245"/>
    </row>
    <row r="8" spans="3:16" x14ac:dyDescent="0.25">
      <c r="C8" s="302">
        <v>50</v>
      </c>
      <c r="D8" s="241">
        <v>1100</v>
      </c>
      <c r="E8" s="241">
        <v>1100</v>
      </c>
      <c r="F8" s="241">
        <v>1100</v>
      </c>
      <c r="G8" s="241">
        <v>1080</v>
      </c>
      <c r="H8" s="241">
        <v>1080</v>
      </c>
      <c r="I8" s="241">
        <v>1080</v>
      </c>
      <c r="J8" s="244"/>
      <c r="K8" s="244"/>
      <c r="L8" s="244"/>
      <c r="M8" s="244"/>
      <c r="N8" s="244"/>
      <c r="O8" s="244"/>
      <c r="P8" s="245"/>
    </row>
    <row r="9" spans="3:16" x14ac:dyDescent="0.25">
      <c r="C9" s="302">
        <v>60</v>
      </c>
      <c r="D9" s="244"/>
      <c r="E9" s="241">
        <v>1100</v>
      </c>
      <c r="F9" s="241">
        <v>1100</v>
      </c>
      <c r="G9" s="241">
        <v>1080</v>
      </c>
      <c r="H9" s="241">
        <v>1080</v>
      </c>
      <c r="I9" s="241">
        <v>1080</v>
      </c>
      <c r="J9" s="241">
        <v>1150</v>
      </c>
      <c r="K9" s="241">
        <v>1150</v>
      </c>
      <c r="L9" s="244"/>
      <c r="M9" s="244"/>
      <c r="N9" s="244"/>
      <c r="O9" s="244"/>
      <c r="P9" s="245"/>
    </row>
    <row r="10" spans="3:16" x14ac:dyDescent="0.25">
      <c r="C10" s="302">
        <v>70</v>
      </c>
      <c r="D10" s="303"/>
      <c r="E10" s="244"/>
      <c r="F10" s="244"/>
      <c r="G10" s="241">
        <v>1080</v>
      </c>
      <c r="H10" s="241">
        <v>1080</v>
      </c>
      <c r="I10" s="241">
        <v>1080</v>
      </c>
      <c r="J10" s="241">
        <v>1150</v>
      </c>
      <c r="K10" s="241">
        <v>1150</v>
      </c>
      <c r="L10" s="241">
        <v>1350</v>
      </c>
      <c r="M10" s="244"/>
      <c r="N10" s="244"/>
      <c r="O10" s="244"/>
      <c r="P10" s="245"/>
    </row>
    <row r="11" spans="3:16" x14ac:dyDescent="0.25">
      <c r="C11" s="302">
        <v>80</v>
      </c>
      <c r="D11" s="303"/>
      <c r="E11" s="244"/>
      <c r="F11" s="244"/>
      <c r="G11" s="241">
        <v>1080</v>
      </c>
      <c r="H11" s="241">
        <v>1080</v>
      </c>
      <c r="I11" s="241">
        <v>1080</v>
      </c>
      <c r="J11" s="241">
        <v>1150</v>
      </c>
      <c r="K11" s="241">
        <v>1150</v>
      </c>
      <c r="L11" s="241">
        <v>1350</v>
      </c>
      <c r="M11" s="241">
        <v>1450</v>
      </c>
      <c r="N11" s="241">
        <v>1580</v>
      </c>
      <c r="O11" s="244"/>
      <c r="P11" s="245"/>
    </row>
    <row r="12" spans="3:16" x14ac:dyDescent="0.25">
      <c r="C12" s="302">
        <v>90</v>
      </c>
      <c r="D12" s="303"/>
      <c r="E12" s="244"/>
      <c r="F12" s="244"/>
      <c r="G12" s="244"/>
      <c r="H12" s="241">
        <v>1080</v>
      </c>
      <c r="I12" s="241">
        <v>1080</v>
      </c>
      <c r="J12" s="241">
        <v>1150</v>
      </c>
      <c r="K12" s="241">
        <v>1150</v>
      </c>
      <c r="L12" s="241">
        <v>1350</v>
      </c>
      <c r="M12" s="241">
        <v>1450</v>
      </c>
      <c r="N12" s="241">
        <v>1580</v>
      </c>
      <c r="O12" s="244"/>
      <c r="P12" s="245"/>
    </row>
    <row r="13" spans="3:16" x14ac:dyDescent="0.25">
      <c r="C13" s="302">
        <v>100</v>
      </c>
      <c r="D13" s="303"/>
      <c r="E13" s="244"/>
      <c r="F13" s="244"/>
      <c r="G13" s="244"/>
      <c r="H13" s="244"/>
      <c r="I13" s="241">
        <v>1080</v>
      </c>
      <c r="J13" s="241">
        <v>1150</v>
      </c>
      <c r="K13" s="241">
        <v>1150</v>
      </c>
      <c r="L13" s="241">
        <v>1350</v>
      </c>
      <c r="M13" s="241">
        <v>1450</v>
      </c>
      <c r="N13" s="241">
        <v>1580</v>
      </c>
      <c r="O13" s="241">
        <v>1750</v>
      </c>
      <c r="P13" s="243">
        <v>1950</v>
      </c>
    </row>
    <row r="14" spans="3:16" x14ac:dyDescent="0.25">
      <c r="C14" s="302">
        <v>110</v>
      </c>
      <c r="D14" s="303"/>
      <c r="E14" s="244"/>
      <c r="F14" s="244"/>
      <c r="G14" s="244"/>
      <c r="H14" s="244"/>
      <c r="I14" s="241">
        <v>1080</v>
      </c>
      <c r="J14" s="241">
        <v>1150</v>
      </c>
      <c r="K14" s="241">
        <v>1150</v>
      </c>
      <c r="L14" s="241">
        <v>1350</v>
      </c>
      <c r="M14" s="241">
        <v>1450</v>
      </c>
      <c r="N14" s="241">
        <v>1580</v>
      </c>
      <c r="O14" s="241">
        <v>1750</v>
      </c>
      <c r="P14" s="243">
        <v>1950</v>
      </c>
    </row>
    <row r="15" spans="3:16" ht="15.75" thickBot="1" x14ac:dyDescent="0.3">
      <c r="C15" s="304">
        <v>120</v>
      </c>
      <c r="D15" s="305"/>
      <c r="E15" s="306"/>
      <c r="F15" s="306"/>
      <c r="G15" s="306"/>
      <c r="H15" s="306"/>
      <c r="I15" s="307">
        <v>1080</v>
      </c>
      <c r="J15" s="307">
        <v>1150</v>
      </c>
      <c r="K15" s="307">
        <v>1150</v>
      </c>
      <c r="L15" s="307">
        <v>1350</v>
      </c>
      <c r="M15" s="307">
        <v>1450</v>
      </c>
      <c r="N15" s="307">
        <v>1580</v>
      </c>
      <c r="O15" s="307">
        <v>1750</v>
      </c>
      <c r="P15" s="308">
        <v>1950</v>
      </c>
    </row>
    <row r="16" spans="3:16" x14ac:dyDescent="0.25">
      <c r="C16" s="298" t="str">
        <f>CONCATENATE(C6,".1")</f>
        <v>30.1</v>
      </c>
      <c r="D16" s="299">
        <v>1100</v>
      </c>
      <c r="E16" s="299">
        <v>1100</v>
      </c>
      <c r="F16" s="299">
        <v>1100</v>
      </c>
      <c r="G16" s="300"/>
      <c r="H16" s="300"/>
      <c r="I16" s="300"/>
      <c r="J16" s="300"/>
      <c r="K16" s="300"/>
      <c r="L16" s="300"/>
      <c r="M16" s="300"/>
      <c r="N16" s="300"/>
      <c r="O16" s="300"/>
      <c r="P16" s="301"/>
    </row>
    <row r="17" spans="3:16" x14ac:dyDescent="0.25">
      <c r="C17" s="302" t="str">
        <f t="shared" ref="C17:C25" si="0">CONCATENATE(C7,".1")</f>
        <v>40.1</v>
      </c>
      <c r="D17" s="309">
        <v>1100</v>
      </c>
      <c r="E17" s="309">
        <v>1100</v>
      </c>
      <c r="F17" s="309">
        <v>1100</v>
      </c>
      <c r="G17" s="244"/>
      <c r="H17" s="244"/>
      <c r="I17" s="244"/>
      <c r="J17" s="244"/>
      <c r="K17" s="244"/>
      <c r="L17" s="244"/>
      <c r="M17" s="244"/>
      <c r="N17" s="244"/>
      <c r="O17" s="244"/>
      <c r="P17" s="245"/>
    </row>
    <row r="18" spans="3:16" x14ac:dyDescent="0.25">
      <c r="C18" s="302" t="str">
        <f t="shared" si="0"/>
        <v>50.1</v>
      </c>
      <c r="D18" s="309">
        <v>1100</v>
      </c>
      <c r="E18" s="309">
        <v>1100</v>
      </c>
      <c r="F18" s="309">
        <v>1100</v>
      </c>
      <c r="G18" s="241">
        <v>1080</v>
      </c>
      <c r="H18" s="241">
        <v>1080</v>
      </c>
      <c r="I18" s="241">
        <v>1080</v>
      </c>
      <c r="J18" s="244"/>
      <c r="K18" s="244"/>
      <c r="L18" s="244"/>
      <c r="M18" s="244"/>
      <c r="N18" s="244"/>
      <c r="O18" s="244"/>
      <c r="P18" s="245"/>
    </row>
    <row r="19" spans="3:16" x14ac:dyDescent="0.25">
      <c r="C19" s="302" t="str">
        <f t="shared" si="0"/>
        <v>60.1</v>
      </c>
      <c r="D19" s="244"/>
      <c r="E19" s="309">
        <v>1100</v>
      </c>
      <c r="F19" s="309">
        <v>1100</v>
      </c>
      <c r="G19" s="241">
        <v>1080</v>
      </c>
      <c r="H19" s="241">
        <v>1080</v>
      </c>
      <c r="I19" s="241">
        <v>1080</v>
      </c>
      <c r="J19" s="241">
        <v>1150</v>
      </c>
      <c r="K19" s="241">
        <v>1150</v>
      </c>
      <c r="L19" s="244"/>
      <c r="M19" s="244"/>
      <c r="N19" s="244"/>
      <c r="O19" s="244"/>
      <c r="P19" s="245"/>
    </row>
    <row r="20" spans="3:16" x14ac:dyDescent="0.25">
      <c r="C20" s="310" t="str">
        <f t="shared" si="0"/>
        <v>70.1</v>
      </c>
      <c r="D20" s="303"/>
      <c r="E20" s="244"/>
      <c r="F20" s="244"/>
      <c r="G20" s="241">
        <v>1080</v>
      </c>
      <c r="H20" s="241">
        <v>1080</v>
      </c>
      <c r="I20" s="241">
        <v>1080</v>
      </c>
      <c r="J20" s="241">
        <v>1150</v>
      </c>
      <c r="K20" s="241">
        <v>1150</v>
      </c>
      <c r="L20" s="241">
        <v>1350</v>
      </c>
      <c r="M20" s="244"/>
      <c r="N20" s="244"/>
      <c r="O20" s="244"/>
      <c r="P20" s="245"/>
    </row>
    <row r="21" spans="3:16" x14ac:dyDescent="0.25">
      <c r="C21" s="310" t="str">
        <f t="shared" si="0"/>
        <v>80.1</v>
      </c>
      <c r="D21" s="303"/>
      <c r="E21" s="244"/>
      <c r="F21" s="244"/>
      <c r="G21" s="241">
        <v>1080</v>
      </c>
      <c r="H21" s="241">
        <v>1080</v>
      </c>
      <c r="I21" s="241">
        <v>1080</v>
      </c>
      <c r="J21" s="241">
        <v>1150</v>
      </c>
      <c r="K21" s="241">
        <v>1150</v>
      </c>
      <c r="L21" s="241">
        <v>1350</v>
      </c>
      <c r="M21" s="241">
        <v>1450</v>
      </c>
      <c r="N21" s="241">
        <v>1580</v>
      </c>
      <c r="O21" s="244"/>
      <c r="P21" s="245"/>
    </row>
    <row r="22" spans="3:16" x14ac:dyDescent="0.25">
      <c r="C22" s="310" t="str">
        <f t="shared" si="0"/>
        <v>90.1</v>
      </c>
      <c r="D22" s="303"/>
      <c r="E22" s="244"/>
      <c r="F22" s="244"/>
      <c r="G22" s="244"/>
      <c r="H22" s="241">
        <v>1080</v>
      </c>
      <c r="I22" s="241">
        <v>1080</v>
      </c>
      <c r="J22" s="241">
        <v>1150</v>
      </c>
      <c r="K22" s="241">
        <v>1150</v>
      </c>
      <c r="L22" s="241">
        <v>1350</v>
      </c>
      <c r="M22" s="241">
        <v>1450</v>
      </c>
      <c r="N22" s="241">
        <v>1580</v>
      </c>
      <c r="O22" s="244"/>
      <c r="P22" s="245"/>
    </row>
    <row r="23" spans="3:16" x14ac:dyDescent="0.25">
      <c r="C23" s="310" t="str">
        <f t="shared" si="0"/>
        <v>100.1</v>
      </c>
      <c r="D23" s="303"/>
      <c r="E23" s="244"/>
      <c r="F23" s="244"/>
      <c r="G23" s="244"/>
      <c r="H23" s="244"/>
      <c r="I23" s="241">
        <v>1080</v>
      </c>
      <c r="J23" s="241">
        <v>1150</v>
      </c>
      <c r="K23" s="241">
        <v>1150</v>
      </c>
      <c r="L23" s="241">
        <v>1350</v>
      </c>
      <c r="M23" s="241">
        <v>1450</v>
      </c>
      <c r="N23" s="241">
        <v>1580</v>
      </c>
      <c r="O23" s="241">
        <v>1750</v>
      </c>
      <c r="P23" s="243">
        <v>1950</v>
      </c>
    </row>
    <row r="24" spans="3:16" x14ac:dyDescent="0.25">
      <c r="C24" s="310" t="str">
        <f t="shared" si="0"/>
        <v>110.1</v>
      </c>
      <c r="D24" s="303"/>
      <c r="E24" s="244"/>
      <c r="F24" s="244"/>
      <c r="G24" s="244"/>
      <c r="H24" s="244"/>
      <c r="I24" s="241">
        <v>1080</v>
      </c>
      <c r="J24" s="241">
        <v>1150</v>
      </c>
      <c r="K24" s="241">
        <v>1150</v>
      </c>
      <c r="L24" s="241">
        <v>1350</v>
      </c>
      <c r="M24" s="241">
        <v>1450</v>
      </c>
      <c r="N24" s="241">
        <v>1580</v>
      </c>
      <c r="O24" s="241">
        <v>1750</v>
      </c>
      <c r="P24" s="243">
        <v>1950</v>
      </c>
    </row>
    <row r="25" spans="3:16" ht="15.75" thickBot="1" x14ac:dyDescent="0.3">
      <c r="C25" s="311" t="str">
        <f t="shared" si="0"/>
        <v>120.1</v>
      </c>
      <c r="D25" s="305"/>
      <c r="E25" s="306"/>
      <c r="F25" s="306"/>
      <c r="G25" s="306"/>
      <c r="H25" s="306"/>
      <c r="I25" s="307">
        <v>1080</v>
      </c>
      <c r="J25" s="307">
        <v>1150</v>
      </c>
      <c r="K25" s="307">
        <v>1150</v>
      </c>
      <c r="L25" s="307">
        <v>1350</v>
      </c>
      <c r="M25" s="307">
        <v>1450</v>
      </c>
      <c r="N25" s="307">
        <v>1580</v>
      </c>
      <c r="O25" s="307">
        <v>1750</v>
      </c>
      <c r="P25" s="308">
        <v>1950</v>
      </c>
    </row>
    <row r="26" spans="3:16" x14ac:dyDescent="0.25">
      <c r="C26" s="426" t="str">
        <f t="shared" ref="C26:C31" si="1">CONCATENATE(C10,".У")</f>
        <v>70.У</v>
      </c>
      <c r="D26" s="427"/>
      <c r="E26" s="428"/>
      <c r="F26" s="428"/>
      <c r="G26" s="429">
        <v>1080</v>
      </c>
      <c r="H26" s="429">
        <v>1080</v>
      </c>
      <c r="I26" s="299">
        <v>1080</v>
      </c>
      <c r="J26" s="299">
        <v>1150</v>
      </c>
      <c r="K26" s="299">
        <v>1150</v>
      </c>
      <c r="L26" s="299">
        <v>1350</v>
      </c>
      <c r="M26" s="428"/>
      <c r="N26" s="428"/>
      <c r="O26" s="428"/>
      <c r="P26" s="430"/>
    </row>
    <row r="27" spans="3:16" x14ac:dyDescent="0.25">
      <c r="C27" s="310" t="str">
        <f t="shared" si="1"/>
        <v>80.У</v>
      </c>
      <c r="D27" s="312"/>
      <c r="E27" s="313"/>
      <c r="F27" s="313"/>
      <c r="G27" s="246">
        <v>1080</v>
      </c>
      <c r="H27" s="246">
        <v>1080</v>
      </c>
      <c r="I27" s="241">
        <v>1080</v>
      </c>
      <c r="J27" s="241">
        <v>1150</v>
      </c>
      <c r="K27" s="241">
        <v>1150</v>
      </c>
      <c r="L27" s="241">
        <v>1350</v>
      </c>
      <c r="M27" s="246">
        <v>1450</v>
      </c>
      <c r="N27" s="246">
        <v>1580</v>
      </c>
      <c r="O27" s="313"/>
      <c r="P27" s="314"/>
    </row>
    <row r="28" spans="3:16" x14ac:dyDescent="0.25">
      <c r="C28" s="310" t="str">
        <f t="shared" si="1"/>
        <v>90.У</v>
      </c>
      <c r="D28" s="312"/>
      <c r="E28" s="313"/>
      <c r="F28" s="313"/>
      <c r="G28" s="313"/>
      <c r="H28" s="246">
        <v>1080</v>
      </c>
      <c r="I28" s="241">
        <v>1080</v>
      </c>
      <c r="J28" s="241">
        <v>1150</v>
      </c>
      <c r="K28" s="241">
        <v>1150</v>
      </c>
      <c r="L28" s="241">
        <v>1350</v>
      </c>
      <c r="M28" s="246">
        <v>1450</v>
      </c>
      <c r="N28" s="246">
        <v>1580</v>
      </c>
      <c r="O28" s="313"/>
      <c r="P28" s="314"/>
    </row>
    <row r="29" spans="3:16" x14ac:dyDescent="0.25">
      <c r="C29" s="310" t="str">
        <f t="shared" si="1"/>
        <v>100.У</v>
      </c>
      <c r="D29" s="312"/>
      <c r="E29" s="313"/>
      <c r="F29" s="313"/>
      <c r="G29" s="313"/>
      <c r="H29" s="313"/>
      <c r="I29" s="241">
        <v>1080</v>
      </c>
      <c r="J29" s="241">
        <v>1150</v>
      </c>
      <c r="K29" s="241">
        <v>1150</v>
      </c>
      <c r="L29" s="241">
        <v>1350</v>
      </c>
      <c r="M29" s="246">
        <v>1450</v>
      </c>
      <c r="N29" s="246">
        <v>1580</v>
      </c>
      <c r="O29" s="246">
        <v>1750</v>
      </c>
      <c r="P29" s="431">
        <v>1950</v>
      </c>
    </row>
    <row r="30" spans="3:16" x14ac:dyDescent="0.25">
      <c r="C30" s="310" t="str">
        <f t="shared" si="1"/>
        <v>110.У</v>
      </c>
      <c r="D30" s="312"/>
      <c r="E30" s="313"/>
      <c r="F30" s="313"/>
      <c r="G30" s="313"/>
      <c r="H30" s="313"/>
      <c r="I30" s="313"/>
      <c r="J30" s="313"/>
      <c r="K30" s="241">
        <v>1150</v>
      </c>
      <c r="L30" s="241">
        <v>1350</v>
      </c>
      <c r="M30" s="246">
        <v>1450</v>
      </c>
      <c r="N30" s="246">
        <v>1580</v>
      </c>
      <c r="O30" s="246">
        <v>1750</v>
      </c>
      <c r="P30" s="431">
        <v>1950</v>
      </c>
    </row>
    <row r="31" spans="3:16" ht="15.75" thickBot="1" x14ac:dyDescent="0.3">
      <c r="C31" s="311" t="str">
        <f t="shared" si="1"/>
        <v>120.У</v>
      </c>
      <c r="D31" s="315"/>
      <c r="E31" s="316"/>
      <c r="F31" s="316"/>
      <c r="G31" s="316"/>
      <c r="H31" s="316"/>
      <c r="I31" s="316"/>
      <c r="J31" s="316"/>
      <c r="K31" s="307">
        <v>1150</v>
      </c>
      <c r="L31" s="307">
        <v>1350</v>
      </c>
      <c r="M31" s="247">
        <v>1450</v>
      </c>
      <c r="N31" s="247">
        <v>1580</v>
      </c>
      <c r="O31" s="247">
        <v>1750</v>
      </c>
      <c r="P31" s="172">
        <v>1950</v>
      </c>
    </row>
    <row r="33" spans="5:15" x14ac:dyDescent="0.25"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</row>
  </sheetData>
  <mergeCells count="3">
    <mergeCell ref="C3:P3"/>
    <mergeCell ref="D4:P4"/>
    <mergeCell ref="E33:O33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6</vt:i4>
      </vt:variant>
    </vt:vector>
  </HeadingPairs>
  <TitlesOfParts>
    <vt:vector size="16" baseType="lpstr">
      <vt:lpstr>Плита ПБ 220 мм</vt:lpstr>
      <vt:lpstr>Плита ПБ 300 мм</vt:lpstr>
      <vt:lpstr>ЖБИ тепло, вода, канализация</vt:lpstr>
      <vt:lpstr> Перемычки Прогоны</vt:lpstr>
      <vt:lpstr>СВАИ</vt:lpstr>
      <vt:lpstr>ФБС</vt:lpstr>
      <vt:lpstr>Плита дорожная ПДН ПАГ и др</vt:lpstr>
      <vt:lpstr>МиниПрайс-подсказка ПБ</vt:lpstr>
      <vt:lpstr>МиниПрайс-подсказка Сваи</vt:lpstr>
      <vt:lpstr>БЕТОН</vt:lpstr>
      <vt:lpstr>'Плита дорожная ПДН ПАГ и др'!Заголовки_для_печати</vt:lpstr>
      <vt:lpstr>'Плита ПБ 220 мм'!Заголовки_для_печати</vt:lpstr>
      <vt:lpstr>СВАИ!Заголовки_для_печати</vt:lpstr>
      <vt:lpstr>'Плита дорожная ПДН ПАГ и др'!Область_печати</vt:lpstr>
      <vt:lpstr>'Плита ПБ 220 мм'!Область_печати</vt:lpstr>
      <vt:lpstr>ФБС!Область_печати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User</cp:lastModifiedBy>
  <cp:lastPrinted>2021-07-01T03:39:57Z</cp:lastPrinted>
  <dcterms:created xsi:type="dcterms:W3CDTF">2018-08-15T05:13:12Z</dcterms:created>
  <dcterms:modified xsi:type="dcterms:W3CDTF">2021-07-01T04:34:56Z</dcterms:modified>
</cp:coreProperties>
</file>